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672" yWindow="0" windowWidth="10152" windowHeight="8196" tabRatio="500"/>
  </bookViews>
  <sheets>
    <sheet name="Приложение 8  январь 2025" sheetId="1" r:id="rId1"/>
  </sheets>
  <definedNames>
    <definedName name="__xlnm._FilterDatabase" localSheetId="0">'Приложение 8  январь 2025'!$A$13:$F$247</definedName>
    <definedName name="__xlnm._FilterDatabase_1" localSheetId="0">'Приложение 8  январь 2025'!$A$13:$F$247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'Приложение 8  январь 2025'!$A$1:$F$247</definedName>
    <definedName name="__xlnm.Print_Titles" localSheetId="0">'Приложение 8  январь 2025'!$10:$13</definedName>
    <definedName name="_xlnm._FilterDatabase" localSheetId="0" hidden="1">'Приложение 8  январь 2025'!$A$13:$F$247</definedName>
    <definedName name="Print_Titles_0" localSheetId="0">'Приложение 8  январь 2025'!$10:$13</definedName>
    <definedName name="Print_Titles_0_0" localSheetId="0">'Приложение 8  январь 2025'!$10:$13</definedName>
    <definedName name="_xlnm.Print_Titles" localSheetId="0">'Приложение 8  январь 2025'!$10:$13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47" i="1"/>
  <c r="G47"/>
  <c r="F47"/>
  <c r="G57"/>
  <c r="H57"/>
  <c r="F57"/>
  <c r="G96"/>
  <c r="H96"/>
  <c r="F96"/>
  <c r="G108"/>
  <c r="H108"/>
  <c r="F108"/>
  <c r="G116"/>
  <c r="H116"/>
  <c r="F116"/>
  <c r="G129"/>
  <c r="H129"/>
  <c r="F129"/>
  <c r="F137"/>
  <c r="G137"/>
  <c r="H137"/>
  <c r="G145"/>
  <c r="H145"/>
  <c r="F145"/>
  <c r="G157"/>
  <c r="H157"/>
  <c r="F157"/>
  <c r="G162"/>
  <c r="H162"/>
  <c r="F162"/>
  <c r="G169"/>
  <c r="H169"/>
  <c r="F169"/>
  <c r="G244"/>
  <c r="H244"/>
  <c r="F244"/>
  <c r="G242"/>
  <c r="H242"/>
  <c r="F242"/>
  <c r="H234"/>
  <c r="G234"/>
  <c r="F234"/>
  <c r="G227"/>
  <c r="H227"/>
  <c r="F227"/>
  <c r="G219"/>
  <c r="H219"/>
  <c r="F219"/>
  <c r="G217"/>
  <c r="H217"/>
  <c r="F217"/>
  <c r="G215"/>
  <c r="H215"/>
  <c r="F215"/>
  <c r="G183"/>
  <c r="H183"/>
  <c r="F183"/>
  <c r="G178"/>
  <c r="H178"/>
  <c r="F178"/>
  <c r="G173"/>
  <c r="H173"/>
  <c r="F173"/>
  <c r="G34"/>
  <c r="H34"/>
  <c r="F34"/>
  <c r="G50"/>
  <c r="G49" s="1"/>
  <c r="H50"/>
  <c r="H49" s="1"/>
  <c r="F50"/>
  <c r="F49" s="1"/>
  <c r="G39"/>
  <c r="H39"/>
  <c r="F39"/>
  <c r="G41"/>
  <c r="H41"/>
  <c r="F41"/>
  <c r="G37"/>
  <c r="H37"/>
  <c r="F37"/>
  <c r="G35"/>
  <c r="H35"/>
  <c r="F35"/>
  <c r="G27"/>
  <c r="H27"/>
  <c r="F27"/>
  <c r="G30"/>
  <c r="H30"/>
  <c r="F30"/>
  <c r="G28"/>
  <c r="H28"/>
  <c r="F28"/>
  <c r="G241" l="1"/>
  <c r="H241"/>
  <c r="F241"/>
  <c r="G221"/>
  <c r="H221"/>
  <c r="F221"/>
  <c r="F226"/>
  <c r="F225" s="1"/>
  <c r="G214"/>
  <c r="G213" s="1"/>
  <c r="G212" s="1"/>
  <c r="G211" s="1"/>
  <c r="G210" s="1"/>
  <c r="G209" s="1"/>
  <c r="H214"/>
  <c r="H213" s="1"/>
  <c r="H212" s="1"/>
  <c r="H211" s="1"/>
  <c r="H210" s="1"/>
  <c r="H209" s="1"/>
  <c r="F214"/>
  <c r="F213" s="1"/>
  <c r="F212" s="1"/>
  <c r="F211" s="1"/>
  <c r="F210" s="1"/>
  <c r="F209" s="1"/>
  <c r="G193"/>
  <c r="H193"/>
  <c r="G195"/>
  <c r="H195"/>
  <c r="F193"/>
  <c r="F195"/>
  <c r="G191"/>
  <c r="H191"/>
  <c r="F191"/>
  <c r="G189"/>
  <c r="H189"/>
  <c r="F189"/>
  <c r="G166"/>
  <c r="G165" s="1"/>
  <c r="H166"/>
  <c r="H165" s="1"/>
  <c r="F166"/>
  <c r="F165" s="1"/>
  <c r="G161"/>
  <c r="G160" s="1"/>
  <c r="G159" s="1"/>
  <c r="H161"/>
  <c r="H160" s="1"/>
  <c r="H159" s="1"/>
  <c r="F161"/>
  <c r="F160" s="1"/>
  <c r="F159" s="1"/>
  <c r="G112"/>
  <c r="G111" s="1"/>
  <c r="G110" s="1"/>
  <c r="H112"/>
  <c r="H111" s="1"/>
  <c r="H110" s="1"/>
  <c r="F112"/>
  <c r="F111" s="1"/>
  <c r="F110" s="1"/>
  <c r="G134"/>
  <c r="G125" s="1"/>
  <c r="H134"/>
  <c r="H125" s="1"/>
  <c r="F134"/>
  <c r="F125" s="1"/>
  <c r="G135"/>
  <c r="H135"/>
  <c r="F135"/>
  <c r="G128"/>
  <c r="G127" s="1"/>
  <c r="G126" s="1"/>
  <c r="H128"/>
  <c r="H127" s="1"/>
  <c r="H126" s="1"/>
  <c r="F128"/>
  <c r="F127" s="1"/>
  <c r="F126" s="1"/>
  <c r="H115"/>
  <c r="H114" s="1"/>
  <c r="H113" s="1"/>
  <c r="G115"/>
  <c r="G114" s="1"/>
  <c r="G113" s="1"/>
  <c r="F115"/>
  <c r="F114" s="1"/>
  <c r="F113" s="1"/>
  <c r="G92"/>
  <c r="G91" s="1"/>
  <c r="G90" s="1"/>
  <c r="H92"/>
  <c r="H91" s="1"/>
  <c r="H90" s="1"/>
  <c r="F92"/>
  <c r="F91" s="1"/>
  <c r="F90" s="1"/>
  <c r="G82"/>
  <c r="G81" s="1"/>
  <c r="H82"/>
  <c r="H81" s="1"/>
  <c r="F82"/>
  <c r="F81" s="1"/>
  <c r="G88"/>
  <c r="H88"/>
  <c r="F88"/>
  <c r="G86"/>
  <c r="H86"/>
  <c r="F86"/>
  <c r="H74"/>
  <c r="G74"/>
  <c r="F74"/>
  <c r="H75"/>
  <c r="G75"/>
  <c r="F75"/>
  <c r="G188" l="1"/>
  <c r="G187" s="1"/>
  <c r="H188"/>
  <c r="H187" s="1"/>
  <c r="F188"/>
  <c r="F187" s="1"/>
  <c r="F233"/>
  <c r="F232" s="1"/>
  <c r="G177" l="1"/>
  <c r="H177"/>
  <c r="H176" s="1"/>
  <c r="F177"/>
  <c r="F176" s="1"/>
  <c r="G186"/>
  <c r="G185" s="1"/>
  <c r="G164" s="1"/>
  <c r="G139" s="1"/>
  <c r="H186"/>
  <c r="H185" s="1"/>
  <c r="H164" s="1"/>
  <c r="H139" s="1"/>
  <c r="F168"/>
  <c r="F167" s="1"/>
  <c r="G168"/>
  <c r="G167" s="1"/>
  <c r="F172"/>
  <c r="F171" s="1"/>
  <c r="G172"/>
  <c r="G171" s="1"/>
  <c r="H73"/>
  <c r="H72" s="1"/>
  <c r="H71" s="1"/>
  <c r="F231"/>
  <c r="F230" s="1"/>
  <c r="F229" s="1"/>
  <c r="H226"/>
  <c r="G226"/>
  <c r="H225"/>
  <c r="H224" s="1"/>
  <c r="H223" s="1"/>
  <c r="G225"/>
  <c r="G224" s="1"/>
  <c r="G223" s="1"/>
  <c r="F224"/>
  <c r="F223" s="1"/>
  <c r="F186"/>
  <c r="F185" s="1"/>
  <c r="F164" s="1"/>
  <c r="F139" s="1"/>
  <c r="H172"/>
  <c r="H168"/>
  <c r="H167" s="1"/>
  <c r="H156"/>
  <c r="H155" s="1"/>
  <c r="H154" s="1"/>
  <c r="G156"/>
  <c r="G155" s="1"/>
  <c r="G154" s="1"/>
  <c r="F156"/>
  <c r="F155" s="1"/>
  <c r="F154" s="1"/>
  <c r="H144"/>
  <c r="H143" s="1"/>
  <c r="H142" s="1"/>
  <c r="G144"/>
  <c r="G143" s="1"/>
  <c r="G142" s="1"/>
  <c r="F144"/>
  <c r="F143" s="1"/>
  <c r="F142" s="1"/>
  <c r="H133"/>
  <c r="H132" s="1"/>
  <c r="H131" s="1"/>
  <c r="G133"/>
  <c r="G132" s="1"/>
  <c r="G131" s="1"/>
  <c r="F133"/>
  <c r="F132" s="1"/>
  <c r="F131" s="1"/>
  <c r="H107"/>
  <c r="H106" s="1"/>
  <c r="H105" s="1"/>
  <c r="H104" s="1"/>
  <c r="H103" s="1"/>
  <c r="G107"/>
  <c r="G106" s="1"/>
  <c r="G105" s="1"/>
  <c r="G104" s="1"/>
  <c r="G103" s="1"/>
  <c r="F107"/>
  <c r="F106" s="1"/>
  <c r="F105" s="1"/>
  <c r="F104" s="1"/>
  <c r="F103" s="1"/>
  <c r="G95"/>
  <c r="G94" s="1"/>
  <c r="H84"/>
  <c r="G84"/>
  <c r="F84"/>
  <c r="G73"/>
  <c r="G72" s="1"/>
  <c r="G71" s="1"/>
  <c r="F73"/>
  <c r="F72" s="1"/>
  <c r="F71" s="1"/>
  <c r="H69"/>
  <c r="H68" s="1"/>
  <c r="H67" s="1"/>
  <c r="H66" s="1"/>
  <c r="H65" s="1"/>
  <c r="G69"/>
  <c r="G68" s="1"/>
  <c r="G67" s="1"/>
  <c r="G66" s="1"/>
  <c r="G65" s="1"/>
  <c r="F69"/>
  <c r="F68" s="1"/>
  <c r="F67" s="1"/>
  <c r="F66" s="1"/>
  <c r="F65" s="1"/>
  <c r="H63"/>
  <c r="H62" s="1"/>
  <c r="H60" s="1"/>
  <c r="G63"/>
  <c r="G62" s="1"/>
  <c r="G60" s="1"/>
  <c r="F63"/>
  <c r="F62" s="1"/>
  <c r="F60" s="1"/>
  <c r="H33"/>
  <c r="H26" s="1"/>
  <c r="G33"/>
  <c r="G26" s="1"/>
  <c r="F33"/>
  <c r="F26" s="1"/>
  <c r="H20"/>
  <c r="H19" s="1"/>
  <c r="H18" s="1"/>
  <c r="H17" s="1"/>
  <c r="H16" s="1"/>
  <c r="G20"/>
  <c r="G19" s="1"/>
  <c r="G18" s="1"/>
  <c r="G17" s="1"/>
  <c r="G16" s="1"/>
  <c r="F20"/>
  <c r="F19" s="1"/>
  <c r="F18" s="1"/>
  <c r="F17" s="1"/>
  <c r="F16" s="1"/>
  <c r="H233" l="1"/>
  <c r="H232" s="1"/>
  <c r="H231" s="1"/>
  <c r="H230" s="1"/>
  <c r="H229" s="1"/>
  <c r="G233"/>
  <c r="G232" s="1"/>
  <c r="G231" s="1"/>
  <c r="G230" s="1"/>
  <c r="G229" s="1"/>
  <c r="G56"/>
  <c r="G55" s="1"/>
  <c r="G54" s="1"/>
  <c r="G53" s="1"/>
  <c r="G52" s="1"/>
  <c r="F56"/>
  <c r="F55" s="1"/>
  <c r="F54" s="1"/>
  <c r="F53" s="1"/>
  <c r="F52" s="1"/>
  <c r="H56"/>
  <c r="H55" s="1"/>
  <c r="H54" s="1"/>
  <c r="H53" s="1"/>
  <c r="H52" s="1"/>
  <c r="H140"/>
  <c r="H141"/>
  <c r="G140"/>
  <c r="G141"/>
  <c r="F140"/>
  <c r="F141"/>
  <c r="H83"/>
  <c r="G83"/>
  <c r="F83"/>
  <c r="G59"/>
  <c r="F181"/>
  <c r="F180" s="1"/>
  <c r="F182"/>
  <c r="G181"/>
  <c r="G180" s="1"/>
  <c r="G182"/>
  <c r="H181"/>
  <c r="H182"/>
  <c r="F32"/>
  <c r="F25" s="1"/>
  <c r="F24" s="1"/>
  <c r="F23" s="1"/>
  <c r="F22" s="1"/>
  <c r="H32"/>
  <c r="H25" s="1"/>
  <c r="H24" s="1"/>
  <c r="H23" s="1"/>
  <c r="H22" s="1"/>
  <c r="G32"/>
  <c r="G25" s="1"/>
  <c r="G24" s="1"/>
  <c r="G23" s="1"/>
  <c r="G22" s="1"/>
  <c r="G176"/>
  <c r="G175"/>
  <c r="H175"/>
  <c r="F175"/>
  <c r="H222"/>
  <c r="G222"/>
  <c r="F222"/>
  <c r="H46"/>
  <c r="H45" s="1"/>
  <c r="H44" s="1"/>
  <c r="H43" s="1"/>
  <c r="F46"/>
  <c r="F45" s="1"/>
  <c r="F44" s="1"/>
  <c r="F43" s="1"/>
  <c r="H59"/>
  <c r="F59"/>
  <c r="G147"/>
  <c r="G46"/>
  <c r="G45" s="1"/>
  <c r="G44" s="1"/>
  <c r="G43" s="1"/>
  <c r="H147"/>
  <c r="F95"/>
  <c r="F94" s="1"/>
  <c r="F93" s="1"/>
  <c r="H171"/>
  <c r="F147"/>
  <c r="H95"/>
  <c r="H94" s="1"/>
  <c r="H240" l="1"/>
  <c r="H239" s="1"/>
  <c r="G240"/>
  <c r="G239" s="1"/>
  <c r="F240"/>
  <c r="F239" s="1"/>
  <c r="H80"/>
  <c r="H78" s="1"/>
  <c r="H77" s="1"/>
  <c r="H79"/>
  <c r="G80"/>
  <c r="G78" s="1"/>
  <c r="G77" s="1"/>
  <c r="G79"/>
  <c r="F80"/>
  <c r="F78" s="1"/>
  <c r="F77" s="1"/>
  <c r="F79"/>
  <c r="H180"/>
  <c r="F15"/>
  <c r="G15"/>
  <c r="H15"/>
  <c r="G237" l="1"/>
  <c r="G236" s="1"/>
  <c r="G14" s="1"/>
  <c r="G238"/>
  <c r="F237"/>
  <c r="F236" s="1"/>
  <c r="F14" s="1"/>
  <c r="F247" s="1"/>
  <c r="F238"/>
  <c r="H237"/>
  <c r="H236" s="1"/>
  <c r="H238"/>
  <c r="G247" l="1"/>
  <c r="H14"/>
  <c r="H247" s="1"/>
</calcChain>
</file>

<file path=xl/sharedStrings.xml><?xml version="1.0" encoding="utf-8"?>
<sst xmlns="http://schemas.openxmlformats.org/spreadsheetml/2006/main" count="752" uniqueCount="266">
  <si>
    <t>Приложение 8</t>
  </si>
  <si>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</si>
  <si>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</si>
  <si>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</si>
  <si>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</si>
  <si>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</si>
  <si>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</si>
  <si>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</si>
  <si>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</si>
  <si>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2025год</t>
  </si>
  <si>
    <t>2026год</t>
  </si>
  <si>
    <t>2027год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</si>
  <si>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</si>
  <si>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</si>
  <si>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</si>
  <si>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</si>
  <si>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</si>
  <si>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</si>
  <si>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</si>
  <si>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</si>
  <si>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</si>
  <si>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</si>
  <si>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</si>
  <si>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Исполнение функций органов местного самоуправления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</si>
  <si>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</si>
  <si>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</si>
  <si>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</si>
  <si>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</si>
  <si>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</si>
  <si>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</si>
  <si>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</si>
  <si>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</si>
  <si>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</si>
  <si>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67 2 01 00150</t>
  </si>
  <si>
    <t>100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</si>
  <si>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</si>
  <si>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</si>
  <si>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</si>
  <si>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</si>
  <si>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</si>
  <si>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</si>
  <si>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</si>
  <si>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</si>
  <si>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</si>
  <si>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68 0 00 00000</t>
  </si>
  <si>
    <t>0111</t>
  </si>
  <si>
    <t>68 9 01 10220</t>
  </si>
  <si>
    <t>Другие общегосударственные вопросы</t>
  </si>
  <si>
    <t>0113</t>
  </si>
  <si>
    <t>04 0 00 00000</t>
  </si>
  <si>
    <t>Комплексы процессных мероприятий</t>
  </si>
  <si>
    <t>04 4 00 00000</t>
  </si>
  <si>
    <t>04 4 01 00000</t>
  </si>
  <si>
    <t>04 4 01 10040</t>
  </si>
  <si>
    <t>Иные закупки товаров, работ и услуг для  обеспечения государственных (муниципальных) нужд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</si>
  <si>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</si>
  <si>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</si>
  <si>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</si>
  <si>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</si>
  <si>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</si>
  <si>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</si>
  <si>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</si>
  <si>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</si>
  <si>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</si>
  <si>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68 9 01 51180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</si>
  <si>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</si>
  <si>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</si>
  <si>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</si>
  <si>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</si>
  <si>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03 0 00 00000</t>
  </si>
  <si>
    <t>03 4 00 00000</t>
  </si>
  <si>
    <t>03 4 01 00000</t>
  </si>
  <si>
    <t>03 4 01 10030</t>
  </si>
  <si>
    <t>0314</t>
  </si>
  <si>
    <t>07 0 00 00000</t>
  </si>
  <si>
    <t>07 4 00 00000</t>
  </si>
  <si>
    <t>07 4 01 00000</t>
  </si>
  <si>
    <t>07 4 01 10070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</si>
  <si>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</si>
  <si>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</si>
  <si>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</si>
  <si>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</si>
  <si>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</si>
  <si>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01 4 00 00000</t>
  </si>
  <si>
    <t>0503</t>
  </si>
  <si>
    <t>Другие вопросы в области национальной экономики</t>
  </si>
  <si>
    <t>0412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</si>
  <si>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</si>
  <si>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</si>
  <si>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</si>
  <si>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</si>
  <si>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</si>
  <si>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</si>
  <si>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</si>
  <si>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</si>
  <si>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</si>
  <si>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</si>
  <si>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Благоустройство</t>
  </si>
  <si>
    <t>05 0 00 00000</t>
  </si>
  <si>
    <t>06 0 00 00000</t>
  </si>
  <si>
    <t xml:space="preserve">Прочие мероприятия по благоустройству сельских поселений </t>
  </si>
  <si>
    <t>68 9 01 10170</t>
  </si>
  <si>
    <t>Предоставление субсидий бюджетным, автономным учреждениям и иным некоммерческим организациям</t>
  </si>
  <si>
    <t>КУЛЬТУРА,  КИНЕМАТОГРАФИЯ</t>
  </si>
  <si>
    <t>0800</t>
  </si>
  <si>
    <t xml:space="preserve">Культура </t>
  </si>
  <si>
    <t>0801</t>
  </si>
  <si>
    <t>Предоставление муниципальным бюджетным учреждениям субсидий на выполнение муниципального задания</t>
  </si>
  <si>
    <t xml:space="preserve"> 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</si>
  <si>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</si>
  <si>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</si>
  <si>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</si>
  <si>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</si>
  <si>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</si>
  <si>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</si>
  <si>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1004</t>
  </si>
  <si>
    <t>ФИЗИЧЕСКАЯ КУЛЬТУРА И СПОРТ</t>
  </si>
  <si>
    <t>1100</t>
  </si>
  <si>
    <t>Физическая культура</t>
  </si>
  <si>
    <t>1101</t>
  </si>
  <si>
    <t>68 9 01 00170</t>
  </si>
  <si>
    <t>ВСЕГО РАСХОДОВ</t>
  </si>
  <si>
    <t>Распределение бюджетных ассигнований бюджета  Вындиноостровского сельского поселения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2025 год и плановый 
Период 2026-2027 годов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</si>
  <si>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</si>
  <si>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Муниципальная программа "Противодействие коррупции в  Вындиноостровском  сельском поселении на 2023-2025 годы"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</si>
  <si>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годов."</t>
  </si>
  <si>
    <t>Муниципальная  программа "Профилактика терроризма и экстремизма в  Вындиноостровском  сельском поселении на 2024-2026 годы"</t>
  </si>
  <si>
    <t>Муниципальная программа "Повышение безопасности дорожного движения на территории  Вындиноостровского сельского поселения Волховского муниципального района Ленинградской области на 2025-2027 годы"</t>
  </si>
  <si>
    <t>Муниципальная программа "Формирование комфортной городской среды  на территории  Вындиноостровского сельского поселения на 2025-2030 годы"</t>
  </si>
  <si>
    <t>Муниципальная программа "Развитие культуры в  Вындиноостровском сельском поселении  Волховского муниципального района на 2025-2027 годы"</t>
  </si>
  <si>
    <t xml:space="preserve">Муниципальная программа «Обеспечение качественным жильем граждан на территории  Вындиноостровского сельского поселения» Волховского муниципального района Ленинградской области на 2024-2026 годы» </t>
  </si>
  <si>
    <t>06 2 И4 00000</t>
  </si>
  <si>
    <t>06 2 И4 55550</t>
  </si>
  <si>
    <t>Комплекс процессных мероприятий  "Обучение муниципальных служащих администрации по вопросам противодействия коррупции"</t>
  </si>
  <si>
    <t>Мероприятия по созданию эффекктивной системы противодействия коррупции в Вындиноостроском сельском поселении</t>
  </si>
  <si>
    <t>Обеспечение выполнения органами местного самоуправления отдельных государственных полномочий Ленинградской области в сфере административных правоотношений</t>
  </si>
  <si>
    <t>Другие вопросы в области национальной безопасности и правоохранительной деятельности</t>
  </si>
  <si>
    <t>Комплекс процессных мероприятий "Информационно-пропагандистское противодействие терроризму и экстремизму"</t>
  </si>
  <si>
    <t>Мероприятия по усилению антитеррористической защищенности объектов социальной сферы</t>
  </si>
  <si>
    <t xml:space="preserve">Муниципальная программа "Обращение с твердыми коммунальными отходами на территории Вындиноостровского сельского поселения на 2025-2027 гг." </t>
  </si>
  <si>
    <t>05 7 01 00000</t>
  </si>
  <si>
    <t>05 7 01 S4310</t>
  </si>
  <si>
    <t>Региональные проекты</t>
  </si>
  <si>
    <t>06 2 00 00000</t>
  </si>
  <si>
    <t>Региональный проект "Формирование комфортной городской среды"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</si>
  <si>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</si>
  <si>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 xml:space="preserve">Комплекс процессных мероприятий "Предоставление муниципальным бюджетным учреждениям субсидий на выполнение муниципального задания и иные цели" </t>
  </si>
  <si>
    <t>Реализация мероприятий по обеспечению жильем молодых семей</t>
  </si>
  <si>
    <t>Администрация  Вындиноостровское сельское поселение</t>
  </si>
  <si>
    <t>Комплексы пррцессных мероприятий</t>
  </si>
  <si>
    <t>На повышение безопасности дорожного движения и содержание дорог в сезонные периоды.</t>
  </si>
  <si>
    <t>Субсидии гражданам на приобретение жилья</t>
  </si>
  <si>
    <t>Комплекс процессных мероприятий по ликвидации мест несанкционированного размещения твердых коммунальных отходов</t>
  </si>
  <si>
    <t>01 4 03 9Д020</t>
  </si>
  <si>
    <t>16 7 01L4970</t>
  </si>
  <si>
    <t>16 7 01 00000</t>
  </si>
  <si>
    <t>16 7 00 00000</t>
  </si>
  <si>
    <t>16 0 00 00000</t>
  </si>
  <si>
    <t>17 4 01 S4790</t>
  </si>
  <si>
    <t>17 4 01 00000</t>
  </si>
  <si>
    <t>17 4 00 00000</t>
  </si>
  <si>
    <t>17 0 00 00000</t>
  </si>
  <si>
    <t>01 4 03 00000</t>
  </si>
  <si>
    <t>Мероприятия по информированию населения для формирования интереса к развитию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</si>
  <si>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t xml:space="preserve">Вындиноостровского сельского поселения </t>
  </si>
  <si>
    <t>Прочая закупка товаров, работ и услуг</t>
  </si>
  <si>
    <t>Другие обязательства органов местного самоуправления</t>
  </si>
  <si>
    <t>00 0 00 00000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</si>
  <si>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</si>
  <si>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</si>
  <si>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0000000000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</si>
  <si>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</si>
  <si>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На обслуживание местной системы оповещения на территории Волховского муниципального района</t>
  </si>
  <si>
    <t>6800000000</t>
  </si>
  <si>
    <t>6890000000</t>
  </si>
  <si>
    <t>6890100000</t>
  </si>
  <si>
    <t>68901F0650</t>
  </si>
  <si>
    <t>Комплекс процессных мероприятий на подготовку и выполнение прочих работ по содержанию дорог местного значения</t>
  </si>
  <si>
    <t>Комплекс процессных мероприятий по благоустройству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</si>
  <si>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 (конкурсные)</t>
  </si>
  <si>
    <t>0200000000</t>
  </si>
  <si>
    <t>0240000000</t>
  </si>
  <si>
    <t>0240100000</t>
  </si>
  <si>
    <t>02401S5130</t>
  </si>
  <si>
    <t>Муниципальная программа "Развитие и поддержка малого и среднего предпринимательства в Вындиноостровском сельском поселении на 2024-2026 год"</t>
  </si>
  <si>
    <t>1300000000</t>
  </si>
  <si>
    <t>1340000000</t>
  </si>
  <si>
    <t>1340100000</t>
  </si>
  <si>
    <t>1340110150</t>
  </si>
  <si>
    <t>Закупка товаров, работ и услуг в целях капитального ремонта государственного (муниципального) имущества</t>
  </si>
  <si>
    <t>Отраслевые проекты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</si>
  <si>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</si>
  <si>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На реализацию мероприятий по обеспечению устойчивого функционирования объектов теплоснабжения на территории Ленинградской области (конкурсные)</t>
  </si>
  <si>
    <t>0900000000</t>
  </si>
  <si>
    <t>0970000000</t>
  </si>
  <si>
    <t>0970100000</t>
  </si>
  <si>
    <t>09701SТ160</t>
  </si>
  <si>
    <t>Оснащение мест (площадок) для накопления ТКО емкостями для накопления ТКО</t>
  </si>
  <si>
    <t>Прочие мероприятия по начислению найма</t>
  </si>
  <si>
    <t>68 9 01 10250</t>
  </si>
  <si>
    <t>Муниципальные проекты</t>
  </si>
  <si>
    <t>05 5 00 00000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</si>
  <si>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</si>
  <si>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05 5 02 00000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</si>
  <si>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</si>
  <si>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 5 02 F0550</t>
  </si>
  <si>
    <t>Отраслевой проект "Благоустройство сельских территорий"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</si>
  <si>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</si>
  <si>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Реализация программ формирования современной городской среды</t>
  </si>
  <si>
    <t>18 0 00 00000</t>
  </si>
  <si>
    <t>18 5 0 00000</t>
  </si>
  <si>
    <t>18 5 01 00000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</si>
  <si>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района"</t>
  </si>
  <si>
    <t>На мероприятия по ликвидации мест несанкционированного размещения отходов и озеленение</t>
  </si>
  <si>
    <t>18 5 01 60560</t>
  </si>
  <si>
    <t>Закупка энергетических ресурсов</t>
  </si>
  <si>
    <t>Уплата прочих налогов, сборов</t>
  </si>
  <si>
    <t>Уплата иных платежей</t>
  </si>
  <si>
    <t>На оплату электроэнергии за уличное освещение</t>
  </si>
  <si>
    <t>На поддержку развития общественной инфраструктуры муниципального значения</t>
  </si>
  <si>
    <t>68901F0450</t>
  </si>
  <si>
    <t>68901S4840</t>
  </si>
  <si>
    <t>ОБРАЗОВАНИЕ</t>
  </si>
  <si>
    <t>Молодежная политика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</si>
  <si>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</si>
  <si>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На мероприятия по профилактике асоциального поведения в молодежной среде</t>
  </si>
  <si>
    <t>Субсидии бюджетным учреждениям на иные цели</t>
  </si>
  <si>
    <t>0800000000</t>
  </si>
  <si>
    <t>0840000000</t>
  </si>
  <si>
    <t>0840100000</t>
  </si>
  <si>
    <t>0840160290</t>
  </si>
  <si>
    <t>0700</t>
  </si>
  <si>
    <t>0707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</si>
  <si>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</si>
  <si>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0840100170</t>
  </si>
  <si>
    <t>На разработку проектно-сметной документации, проведение обмерных работ и технического обследования зданий</t>
  </si>
  <si>
    <t>Бюджетные инвестиции в объекты капитального строительства государственной (муниципальной) собственности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</si>
  <si>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</si>
  <si>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08401F0480</t>
  </si>
  <si>
    <t>08401S0360</t>
  </si>
  <si>
    <t>Иные пенсии, социальные доплаты к пенсиям</t>
  </si>
  <si>
    <t>Охрана семьи и детства</t>
  </si>
  <si>
    <t>Отраслевой проект "Улучшение жилищных условий и обеспечение жильем отдельных категорий граждан"</t>
  </si>
  <si>
    <t>68 9 10 00000</t>
  </si>
  <si>
    <t>На выплату зарплаты с начислениями</t>
  </si>
  <si>
    <t>Резервные средства</t>
  </si>
  <si>
    <t>9999</t>
  </si>
  <si>
    <t>9999999999</t>
  </si>
  <si>
    <t>6890160300</t>
  </si>
  <si>
    <t xml:space="preserve">Обеспечение деятельности органов местного самоуправления </t>
  </si>
  <si>
    <t xml:space="preserve">Обеспечение деятельности  центрального аппарата </t>
  </si>
  <si>
    <t>Иные межбюджетные трансферты</t>
  </si>
  <si>
    <t>540</t>
  </si>
  <si>
    <t xml:space="preserve">Резервные фонды </t>
  </si>
  <si>
    <t>На подготовку и выполнения прочих работ по содержанию дорог местного значения в рамках непрограммных расходов</t>
  </si>
  <si>
    <t>От 28.01.2025 г № 1</t>
  </si>
  <si>
    <t>500</t>
  </si>
  <si>
    <t>800</t>
  </si>
  <si>
    <t>600</t>
  </si>
  <si>
    <t>400</t>
  </si>
  <si>
    <t>300</t>
  </si>
  <si>
    <t>Муниципальная программа "Развитие культуры Вындиноостровского сельского поселения на 2025-2027 годы"</t>
  </si>
  <si>
    <t>Муниципальная программа "Борьба с борщевиком Сосновского на территории Вындиноостровского сельского поселения на 2024-2028 годы.</t>
  </si>
  <si>
    <t>Муниципальная программа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 на 2024-2026 гг"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</si>
  <si>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Вындиноостровского сельского поселения Волховского муниципального района Ленинградской области на 2025 годы"</t>
  </si>
  <si>
    <t>Муниципальная программа "Проведение работ по благоустройству, озеленению и экологической безопасности населенных пунктов Вындиноостровского сельского поселения Волховского муниципального района Ленинградской области на 2025 год"</t>
  </si>
</sst>
</file>

<file path=xl/styles.xml><?xml version="1.0" encoding="utf-8"?>
<styleSheet xmlns="http://schemas.openxmlformats.org/spreadsheetml/2006/main">
  <numFmts count="1">
    <numFmt numFmtId="164" formatCode="?"/>
  </numFmts>
  <fonts count="17">
    <font>
      <sz val="10"/>
      <name val="Arial"/>
      <family val="2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</font>
    <font>
      <sz val="10"/>
      <name val="Arial Cy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19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/>
    </xf>
    <xf numFmtId="0" fontId="12" fillId="0" borderId="1" xfId="1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center"/>
    </xf>
    <xf numFmtId="2" fontId="10" fillId="3" borderId="1" xfId="0" applyNumberFormat="1" applyFont="1" applyFill="1" applyBorder="1" applyAlignment="1">
      <alignment horizontal="center"/>
    </xf>
    <xf numFmtId="49" fontId="13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left" vertical="center"/>
    </xf>
    <xf numFmtId="49" fontId="11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3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/>
    </xf>
    <xf numFmtId="49" fontId="11" fillId="3" borderId="13" xfId="0" applyNumberFormat="1" applyFont="1" applyFill="1" applyBorder="1" applyAlignment="1">
      <alignment horizontal="left" vertical="center" wrapText="1"/>
    </xf>
    <xf numFmtId="4" fontId="12" fillId="3" borderId="13" xfId="0" applyNumberFormat="1" applyFont="1" applyFill="1" applyBorder="1" applyAlignment="1" applyProtection="1">
      <alignment horizontal="center"/>
    </xf>
    <xf numFmtId="2" fontId="12" fillId="3" borderId="13" xfId="0" applyNumberFormat="1" applyFont="1" applyFill="1" applyBorder="1" applyAlignment="1" applyProtection="1">
      <alignment horizontal="center"/>
    </xf>
    <xf numFmtId="49" fontId="10" fillId="3" borderId="1" xfId="2" applyNumberFormat="1" applyFont="1" applyFill="1" applyBorder="1" applyAlignment="1">
      <alignment horizontal="justify" vertical="center"/>
    </xf>
    <xf numFmtId="49" fontId="10" fillId="3" borderId="1" xfId="0" applyNumberFormat="1" applyFont="1" applyFill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left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wrapText="1"/>
    </xf>
    <xf numFmtId="2" fontId="10" fillId="3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 vertical="center"/>
    </xf>
    <xf numFmtId="49" fontId="13" fillId="3" borderId="1" xfId="2" applyNumberFormat="1" applyFont="1" applyFill="1" applyBorder="1" applyAlignment="1">
      <alignment horizontal="justify" vertical="center"/>
    </xf>
    <xf numFmtId="49" fontId="13" fillId="0" borderId="1" xfId="2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vertical="center"/>
    </xf>
    <xf numFmtId="2" fontId="13" fillId="3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49" fontId="12" fillId="0" borderId="4" xfId="0" applyNumberFormat="1" applyFont="1" applyBorder="1" applyAlignment="1" applyProtection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/>
    </xf>
    <xf numFmtId="2" fontId="12" fillId="3" borderId="1" xfId="0" applyNumberFormat="1" applyFont="1" applyFill="1" applyBorder="1" applyAlignment="1">
      <alignment horizontal="center"/>
    </xf>
    <xf numFmtId="49" fontId="12" fillId="0" borderId="3" xfId="2" applyNumberFormat="1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left" vertical="center" wrapText="1"/>
    </xf>
    <xf numFmtId="2" fontId="11" fillId="0" borderId="11" xfId="0" applyNumberFormat="1" applyFont="1" applyBorder="1" applyAlignment="1">
      <alignment horizontal="center"/>
    </xf>
    <xf numFmtId="49" fontId="13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left" vertical="center"/>
    </xf>
    <xf numFmtId="49" fontId="13" fillId="0" borderId="12" xfId="0" applyNumberFormat="1" applyFont="1" applyBorder="1" applyAlignment="1" applyProtection="1">
      <alignment horizontal="left" vertical="center" wrapText="1"/>
    </xf>
    <xf numFmtId="2" fontId="12" fillId="0" borderId="1" xfId="0" applyNumberFormat="1" applyFont="1" applyBorder="1" applyAlignment="1">
      <alignment horizontal="center" vertical="center"/>
    </xf>
    <xf numFmtId="2" fontId="11" fillId="0" borderId="11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vertical="center"/>
    </xf>
    <xf numFmtId="0" fontId="13" fillId="3" borderId="1" xfId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wrapText="1"/>
    </xf>
    <xf numFmtId="2" fontId="11" fillId="0" borderId="6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2" fontId="11" fillId="0" borderId="13" xfId="0" applyNumberFormat="1" applyFont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/>
    </xf>
    <xf numFmtId="0" fontId="13" fillId="0" borderId="0" xfId="0" applyFont="1" applyAlignment="1">
      <alignment wrapText="1"/>
    </xf>
    <xf numFmtId="49" fontId="10" fillId="0" borderId="8" xfId="0" applyNumberFormat="1" applyFont="1" applyBorder="1" applyAlignment="1">
      <alignment horizontal="center" vertical="center" wrapText="1"/>
    </xf>
    <xf numFmtId="2" fontId="12" fillId="3" borderId="1" xfId="0" applyNumberFormat="1" applyFont="1" applyFill="1" applyBorder="1" applyAlignment="1" applyProtection="1">
      <alignment horizontal="center"/>
    </xf>
    <xf numFmtId="49" fontId="10" fillId="3" borderId="9" xfId="0" applyNumberFormat="1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horizontal="center" vertical="center" wrapText="1"/>
    </xf>
    <xf numFmtId="49" fontId="13" fillId="3" borderId="6" xfId="0" applyNumberFormat="1" applyFont="1" applyFill="1" applyBorder="1" applyAlignment="1">
      <alignment horizontal="center" wrapText="1"/>
    </xf>
    <xf numFmtId="0" fontId="13" fillId="3" borderId="6" xfId="0" applyFont="1" applyFill="1" applyBorder="1" applyAlignment="1">
      <alignment horizontal="center"/>
    </xf>
    <xf numFmtId="2" fontId="13" fillId="3" borderId="8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left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wrapText="1"/>
    </xf>
    <xf numFmtId="2" fontId="11" fillId="2" borderId="1" xfId="0" applyNumberFormat="1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 wrapText="1"/>
    </xf>
    <xf numFmtId="2" fontId="13" fillId="3" borderId="1" xfId="0" applyNumberFormat="1" applyFont="1" applyFill="1" applyBorder="1" applyAlignment="1">
      <alignment horizontal="center"/>
    </xf>
    <xf numFmtId="49" fontId="10" fillId="0" borderId="8" xfId="0" applyNumberFormat="1" applyFont="1" applyBorder="1" applyAlignment="1">
      <alignment horizontal="center" wrapText="1"/>
    </xf>
    <xf numFmtId="2" fontId="11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1" fillId="3" borderId="13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>
      <alignment horizontal="left" vertical="center"/>
    </xf>
    <xf numFmtId="2" fontId="10" fillId="3" borderId="1" xfId="0" applyNumberFormat="1" applyFont="1" applyFill="1" applyBorder="1" applyAlignment="1">
      <alignment horizontal="left" vertical="center" wrapText="1"/>
    </xf>
    <xf numFmtId="2" fontId="12" fillId="0" borderId="1" xfId="0" applyNumberFormat="1" applyFont="1" applyBorder="1" applyAlignment="1" applyProtection="1">
      <alignment horizontal="center"/>
    </xf>
    <xf numFmtId="164" fontId="13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 wrapText="1"/>
    </xf>
    <xf numFmtId="0" fontId="13" fillId="3" borderId="0" xfId="0" applyFont="1" applyFill="1" applyAlignment="1">
      <alignment wrapText="1"/>
    </xf>
    <xf numFmtId="49" fontId="10" fillId="3" borderId="1" xfId="0" applyNumberFormat="1" applyFont="1" applyFill="1" applyBorder="1" applyAlignment="1">
      <alignment horizontal="left" wrapText="1"/>
    </xf>
    <xf numFmtId="0" fontId="1" fillId="0" borderId="0" xfId="0" applyFont="1" applyAlignment="1"/>
    <xf numFmtId="49" fontId="14" fillId="3" borderId="14" xfId="0" applyNumberFormat="1" applyFont="1" applyFill="1" applyBorder="1" applyAlignment="1" applyProtection="1">
      <alignment horizontal="left" vertical="center" wrapText="1"/>
    </xf>
    <xf numFmtId="49" fontId="15" fillId="3" borderId="15" xfId="0" applyNumberFormat="1" applyFont="1" applyFill="1" applyBorder="1" applyAlignment="1" applyProtection="1">
      <alignment horizontal="left" vertical="center" wrapText="1"/>
    </xf>
    <xf numFmtId="0" fontId="8" fillId="3" borderId="0" xfId="0" applyFont="1" applyFill="1" applyAlignment="1">
      <alignment vertical="center"/>
    </xf>
    <xf numFmtId="49" fontId="14" fillId="0" borderId="14" xfId="0" applyNumberFormat="1" applyFont="1" applyBorder="1" applyAlignment="1" applyProtection="1">
      <alignment horizontal="left" vertical="center" wrapText="1"/>
    </xf>
    <xf numFmtId="49" fontId="15" fillId="0" borderId="15" xfId="0" applyNumberFormat="1" applyFont="1" applyBorder="1" applyAlignment="1" applyProtection="1">
      <alignment horizontal="left" vertical="center" wrapText="1"/>
    </xf>
    <xf numFmtId="49" fontId="15" fillId="0" borderId="14" xfId="0" applyNumberFormat="1" applyFont="1" applyBorder="1" applyAlignment="1" applyProtection="1">
      <alignment horizontal="left" vertical="center" wrapText="1"/>
    </xf>
    <xf numFmtId="49" fontId="13" fillId="3" borderId="13" xfId="0" applyNumberFormat="1" applyFont="1" applyFill="1" applyBorder="1" applyAlignment="1">
      <alignment horizontal="center" wrapText="1"/>
    </xf>
    <xf numFmtId="2" fontId="13" fillId="3" borderId="13" xfId="0" applyNumberFormat="1" applyFont="1" applyFill="1" applyBorder="1" applyAlignment="1">
      <alignment horizontal="center" vertical="center"/>
    </xf>
    <xf numFmtId="49" fontId="12" fillId="3" borderId="13" xfId="0" applyNumberFormat="1" applyFont="1" applyFill="1" applyBorder="1" applyAlignment="1">
      <alignment horizontal="center" wrapText="1"/>
    </xf>
    <xf numFmtId="49" fontId="13" fillId="3" borderId="13" xfId="0" applyNumberFormat="1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 applyProtection="1">
      <alignment horizontal="left" vertical="center" wrapText="1"/>
    </xf>
    <xf numFmtId="49" fontId="10" fillId="3" borderId="13" xfId="0" applyNumberFormat="1" applyFont="1" applyFill="1" applyBorder="1" applyAlignment="1">
      <alignment horizontal="center" vertical="center" wrapText="1"/>
    </xf>
    <xf numFmtId="49" fontId="13" fillId="3" borderId="13" xfId="0" applyNumberFormat="1" applyFont="1" applyFill="1" applyBorder="1" applyAlignment="1">
      <alignment horizontal="left" vertical="center" wrapText="1"/>
    </xf>
    <xf numFmtId="49" fontId="14" fillId="0" borderId="12" xfId="0" applyNumberFormat="1" applyFont="1" applyBorder="1" applyAlignment="1" applyProtection="1">
      <alignment horizontal="center" vertical="center" wrapText="1"/>
    </xf>
    <xf numFmtId="49" fontId="14" fillId="3" borderId="12" xfId="0" applyNumberFormat="1" applyFont="1" applyFill="1" applyBorder="1" applyAlignment="1" applyProtection="1">
      <alignment horizontal="center" vertical="center" wrapText="1"/>
    </xf>
    <xf numFmtId="49" fontId="15" fillId="3" borderId="15" xfId="0" applyNumberFormat="1" applyFont="1" applyFill="1" applyBorder="1" applyAlignment="1" applyProtection="1">
      <alignment horizontal="center" vertical="center" wrapText="1"/>
    </xf>
    <xf numFmtId="4" fontId="14" fillId="3" borderId="12" xfId="0" applyNumberFormat="1" applyFont="1" applyFill="1" applyBorder="1" applyAlignment="1" applyProtection="1">
      <alignment horizontal="right" vertical="center" wrapText="1"/>
    </xf>
    <xf numFmtId="4" fontId="15" fillId="3" borderId="15" xfId="0" applyNumberFormat="1" applyFont="1" applyFill="1" applyBorder="1" applyAlignment="1" applyProtection="1">
      <alignment horizontal="right" vertical="center" wrapText="1"/>
    </xf>
    <xf numFmtId="4" fontId="14" fillId="3" borderId="12" xfId="0" applyNumberFormat="1" applyFont="1" applyFill="1" applyBorder="1" applyAlignment="1" applyProtection="1">
      <alignment horizontal="center" vertical="center" wrapText="1"/>
    </xf>
    <xf numFmtId="4" fontId="15" fillId="3" borderId="15" xfId="0" applyNumberFormat="1" applyFont="1" applyFill="1" applyBorder="1" applyAlignment="1" applyProtection="1">
      <alignment horizontal="center" vertical="center" wrapText="1"/>
    </xf>
    <xf numFmtId="49" fontId="11" fillId="0" borderId="13" xfId="0" applyNumberFormat="1" applyFont="1" applyBorder="1" applyAlignment="1">
      <alignment horizontal="center" wrapText="1"/>
    </xf>
    <xf numFmtId="164" fontId="14" fillId="3" borderId="14" xfId="0" applyNumberFormat="1" applyFont="1" applyFill="1" applyBorder="1" applyAlignment="1" applyProtection="1">
      <alignment horizontal="left" vertical="center" wrapText="1"/>
    </xf>
    <xf numFmtId="49" fontId="10" fillId="0" borderId="13" xfId="0" applyNumberFormat="1" applyFont="1" applyBorder="1" applyAlignment="1">
      <alignment horizontal="center" vertical="center" wrapText="1"/>
    </xf>
    <xf numFmtId="49" fontId="10" fillId="3" borderId="13" xfId="0" applyNumberFormat="1" applyFont="1" applyFill="1" applyBorder="1" applyAlignment="1">
      <alignment horizontal="center" wrapText="1"/>
    </xf>
    <xf numFmtId="49" fontId="10" fillId="0" borderId="13" xfId="0" applyNumberFormat="1" applyFont="1" applyBorder="1" applyAlignment="1">
      <alignment horizontal="center" wrapText="1"/>
    </xf>
    <xf numFmtId="0" fontId="8" fillId="0" borderId="0" xfId="0" applyFont="1" applyAlignment="1"/>
    <xf numFmtId="49" fontId="13" fillId="3" borderId="1" xfId="0" applyNumberFormat="1" applyFont="1" applyFill="1" applyBorder="1" applyAlignment="1">
      <alignment horizontal="left" wrapText="1"/>
    </xf>
    <xf numFmtId="2" fontId="13" fillId="0" borderId="1" xfId="0" applyNumberFormat="1" applyFont="1" applyBorder="1" applyAlignment="1">
      <alignment horizontal="center"/>
    </xf>
    <xf numFmtId="0" fontId="9" fillId="0" borderId="0" xfId="0" applyFont="1" applyAlignment="1"/>
    <xf numFmtId="49" fontId="14" fillId="3" borderId="16" xfId="0" applyNumberFormat="1" applyFont="1" applyFill="1" applyBorder="1" applyAlignment="1" applyProtection="1">
      <alignment horizontal="center" vertical="center" wrapText="1"/>
    </xf>
    <xf numFmtId="49" fontId="16" fillId="3" borderId="16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2" fontId="12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15" fillId="3" borderId="15" xfId="0" applyNumberFormat="1" applyFont="1" applyFill="1" applyBorder="1" applyAlignment="1" applyProtection="1">
      <alignment horizontal="center" wrapText="1"/>
    </xf>
    <xf numFmtId="49" fontId="12" fillId="0" borderId="13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49" fontId="15" fillId="3" borderId="15" xfId="0" applyNumberFormat="1" applyFont="1" applyFill="1" applyBorder="1" applyAlignment="1" applyProtection="1">
      <alignment horizontal="left" wrapText="1"/>
    </xf>
    <xf numFmtId="49" fontId="14" fillId="3" borderId="14" xfId="0" applyNumberFormat="1" applyFont="1" applyFill="1" applyBorder="1" applyAlignment="1" applyProtection="1">
      <alignment horizontal="left" wrapText="1"/>
    </xf>
    <xf numFmtId="49" fontId="13" fillId="0" borderId="13" xfId="0" applyNumberFormat="1" applyFont="1" applyBorder="1" applyAlignment="1">
      <alignment horizontal="center" wrapText="1"/>
    </xf>
    <xf numFmtId="49" fontId="14" fillId="3" borderId="12" xfId="0" applyNumberFormat="1" applyFont="1" applyFill="1" applyBorder="1" applyAlignment="1" applyProtection="1">
      <alignment horizontal="center" wrapText="1"/>
    </xf>
    <xf numFmtId="4" fontId="14" fillId="3" borderId="12" xfId="0" applyNumberFormat="1" applyFont="1" applyFill="1" applyBorder="1" applyAlignment="1" applyProtection="1">
      <alignment horizontal="right" wrapText="1"/>
    </xf>
    <xf numFmtId="4" fontId="15" fillId="3" borderId="15" xfId="0" applyNumberFormat="1" applyFont="1" applyFill="1" applyBorder="1" applyAlignment="1" applyProtection="1">
      <alignment horizontal="right" wrapText="1"/>
    </xf>
    <xf numFmtId="0" fontId="13" fillId="0" borderId="1" xfId="0" applyFont="1" applyBorder="1" applyAlignment="1">
      <alignment horizontal="left" wrapText="1"/>
    </xf>
    <xf numFmtId="49" fontId="13" fillId="0" borderId="8" xfId="0" applyNumberFormat="1" applyFont="1" applyBorder="1" applyAlignment="1">
      <alignment horizontal="center" wrapText="1"/>
    </xf>
    <xf numFmtId="49" fontId="10" fillId="0" borderId="5" xfId="0" applyNumberFormat="1" applyFont="1" applyBorder="1" applyAlignment="1">
      <alignment horizontal="center" wrapText="1"/>
    </xf>
    <xf numFmtId="0" fontId="3" fillId="0" borderId="0" xfId="0" applyFont="1" applyAlignment="1"/>
    <xf numFmtId="49" fontId="12" fillId="0" borderId="5" xfId="0" applyNumberFormat="1" applyFont="1" applyBorder="1" applyAlignment="1">
      <alignment horizontal="center" wrapText="1"/>
    </xf>
    <xf numFmtId="49" fontId="13" fillId="3" borderId="6" xfId="0" applyNumberFormat="1" applyFont="1" applyFill="1" applyBorder="1" applyAlignment="1">
      <alignment horizontal="center" vertical="center" wrapText="1"/>
    </xf>
    <xf numFmtId="2" fontId="13" fillId="3" borderId="8" xfId="0" applyNumberFormat="1" applyFont="1" applyFill="1" applyBorder="1" applyAlignment="1">
      <alignment horizontal="center" vertical="center"/>
    </xf>
    <xf numFmtId="49" fontId="13" fillId="3" borderId="5" xfId="0" applyNumberFormat="1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/>
    </xf>
    <xf numFmtId="49" fontId="10" fillId="0" borderId="6" xfId="0" applyNumberFormat="1" applyFont="1" applyBorder="1" applyAlignment="1">
      <alignment horizontal="center" vertical="center" wrapText="1"/>
    </xf>
    <xf numFmtId="2" fontId="10" fillId="3" borderId="8" xfId="0" applyNumberFormat="1" applyFont="1" applyFill="1" applyBorder="1" applyAlignment="1">
      <alignment horizontal="center" vertical="center"/>
    </xf>
    <xf numFmtId="2" fontId="10" fillId="3" borderId="8" xfId="0" applyNumberFormat="1" applyFont="1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2" fontId="12" fillId="2" borderId="1" xfId="0" applyNumberFormat="1" applyFont="1" applyFill="1" applyBorder="1" applyAlignment="1">
      <alignment horizontal="center" vertical="center"/>
    </xf>
    <xf numFmtId="4" fontId="14" fillId="3" borderId="12" xfId="0" applyNumberFormat="1" applyFont="1" applyFill="1" applyBorder="1" applyAlignment="1" applyProtection="1">
      <alignment horizontal="center" wrapText="1"/>
    </xf>
    <xf numFmtId="4" fontId="15" fillId="3" borderId="15" xfId="0" applyNumberFormat="1" applyFont="1" applyFill="1" applyBorder="1" applyAlignment="1" applyProtection="1">
      <alignment horizontal="center" wrapText="1"/>
    </xf>
    <xf numFmtId="164" fontId="13" fillId="0" borderId="1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wrapText="1"/>
    </xf>
    <xf numFmtId="49" fontId="14" fillId="3" borderId="13" xfId="0" applyNumberFormat="1" applyFont="1" applyFill="1" applyBorder="1" applyAlignment="1" applyProtection="1">
      <alignment horizontal="left" vertical="center" wrapText="1"/>
    </xf>
    <xf numFmtId="49" fontId="15" fillId="3" borderId="13" xfId="0" applyNumberFormat="1" applyFont="1" applyFill="1" applyBorder="1" applyAlignment="1" applyProtection="1">
      <alignment horizontal="left" vertical="center" wrapText="1"/>
    </xf>
    <xf numFmtId="2" fontId="12" fillId="0" borderId="13" xfId="0" applyNumberFormat="1" applyFont="1" applyBorder="1" applyAlignment="1" applyProtection="1">
      <alignment horizontal="center"/>
    </xf>
    <xf numFmtId="0" fontId="9" fillId="3" borderId="0" xfId="0" applyFont="1" applyFill="1" applyAlignment="1"/>
    <xf numFmtId="0" fontId="3" fillId="3" borderId="0" xfId="0" applyFont="1" applyFill="1" applyAlignment="1"/>
    <xf numFmtId="4" fontId="13" fillId="3" borderId="1" xfId="0" applyNumberFormat="1" applyFont="1" applyFill="1" applyBorder="1" applyAlignment="1">
      <alignment horizontal="center"/>
    </xf>
    <xf numFmtId="4" fontId="12" fillId="3" borderId="1" xfId="0" applyNumberFormat="1" applyFont="1" applyFill="1" applyBorder="1" applyAlignment="1" applyProtection="1">
      <alignment horizontal="center"/>
    </xf>
    <xf numFmtId="49" fontId="13" fillId="3" borderId="1" xfId="2" applyNumberFormat="1" applyFont="1" applyFill="1" applyBorder="1" applyAlignment="1">
      <alignment horizontal="justify"/>
    </xf>
    <xf numFmtId="0" fontId="12" fillId="3" borderId="2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wrapText="1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7"/>
  <sheetViews>
    <sheetView tabSelected="1" topLeftCell="A241" zoomScale="75" zoomScaleNormal="75" zoomScalePageLayoutView="106" workbookViewId="0">
      <selection activeCell="G47" sqref="G47:H47"/>
    </sheetView>
  </sheetViews>
  <sheetFormatPr defaultColWidth="11.88671875" defaultRowHeight="13.2"/>
  <cols>
    <col min="1" max="1" width="44.6640625" style="1" customWidth="1"/>
    <col min="2" max="2" width="4.5546875" style="2" customWidth="1"/>
    <col min="3" max="3" width="6" style="2" customWidth="1"/>
    <col min="4" max="4" width="16.21875" style="2" customWidth="1"/>
    <col min="5" max="5" width="4.5546875" style="2" customWidth="1"/>
    <col min="6" max="8" width="12.44140625" style="3" customWidth="1"/>
    <col min="9" max="16384" width="11.88671875" style="4"/>
  </cols>
  <sheetData>
    <row r="1" spans="1:8">
      <c r="D1" s="1"/>
      <c r="E1" s="1"/>
      <c r="F1" s="185" t="s">
        <v>0</v>
      </c>
      <c r="G1" s="185"/>
      <c r="H1" s="185"/>
    </row>
    <row r="2" spans="1:8">
      <c r="D2" s="1"/>
      <c r="E2" s="1"/>
      <c r="F2" s="185" t="s">
        <v>1</v>
      </c>
      <c r="G2" s="185"/>
      <c r="H2" s="185"/>
    </row>
    <row r="3" spans="1:8">
      <c r="D3" s="1"/>
      <c r="E3" s="1"/>
      <c r="F3" s="185" t="s">
        <v>2</v>
      </c>
      <c r="G3" s="185"/>
      <c r="H3" s="185"/>
    </row>
    <row r="4" spans="1:8">
      <c r="D4" s="1"/>
      <c r="E4" s="1"/>
      <c r="F4" s="185" t="s">
        <v>164</v>
      </c>
      <c r="G4" s="185"/>
      <c r="H4" s="185"/>
    </row>
    <row r="5" spans="1:8">
      <c r="D5" s="1"/>
      <c r="E5" s="1"/>
      <c r="F5" s="185" t="s">
        <v>255</v>
      </c>
      <c r="G5" s="185"/>
      <c r="H5" s="185"/>
    </row>
    <row r="6" spans="1:8" ht="3.6" customHeight="1">
      <c r="D6" s="4"/>
      <c r="E6" s="4"/>
      <c r="F6" s="184"/>
      <c r="G6" s="184"/>
      <c r="H6" s="184"/>
    </row>
    <row r="7" spans="1:8" ht="6" customHeight="1">
      <c r="A7" s="186"/>
      <c r="B7" s="186"/>
      <c r="C7" s="186"/>
      <c r="D7" s="186"/>
      <c r="E7" s="186"/>
      <c r="F7" s="186"/>
      <c r="G7" s="187"/>
      <c r="H7" s="187"/>
    </row>
    <row r="8" spans="1:8" ht="51" customHeight="1">
      <c r="A8" s="188" t="s">
        <v>122</v>
      </c>
      <c r="B8" s="188"/>
      <c r="C8" s="188"/>
      <c r="D8" s="188"/>
      <c r="E8" s="188"/>
      <c r="F8" s="188"/>
      <c r="G8" s="188"/>
      <c r="H8" s="188"/>
    </row>
    <row r="9" spans="1:8" ht="17.399999999999999">
      <c r="A9" s="8"/>
      <c r="B9" s="9"/>
      <c r="C9" s="9"/>
      <c r="D9" s="9"/>
      <c r="E9" s="9"/>
      <c r="F9" s="192"/>
      <c r="G9" s="192"/>
      <c r="H9" s="192"/>
    </row>
    <row r="10" spans="1:8">
      <c r="A10" s="189" t="s">
        <v>3</v>
      </c>
      <c r="B10" s="190" t="s">
        <v>4</v>
      </c>
      <c r="C10" s="190" t="s">
        <v>5</v>
      </c>
      <c r="D10" s="190" t="s">
        <v>6</v>
      </c>
      <c r="E10" s="190" t="s">
        <v>7</v>
      </c>
      <c r="F10" s="191" t="s">
        <v>8</v>
      </c>
      <c r="G10" s="191" t="s">
        <v>8</v>
      </c>
      <c r="H10" s="191" t="s">
        <v>8</v>
      </c>
    </row>
    <row r="11" spans="1:8" ht="22.8" customHeight="1">
      <c r="A11" s="189"/>
      <c r="B11" s="190"/>
      <c r="C11" s="190"/>
      <c r="D11" s="190"/>
      <c r="E11" s="190"/>
      <c r="F11" s="191"/>
      <c r="G11" s="191"/>
      <c r="H11" s="191"/>
    </row>
    <row r="12" spans="1:8" ht="17.399999999999999">
      <c r="A12" s="189"/>
      <c r="B12" s="190"/>
      <c r="C12" s="190"/>
      <c r="D12" s="190"/>
      <c r="E12" s="190"/>
      <c r="F12" s="10" t="s">
        <v>9</v>
      </c>
      <c r="G12" s="10" t="s">
        <v>10</v>
      </c>
      <c r="H12" s="10" t="s">
        <v>11</v>
      </c>
    </row>
    <row r="13" spans="1:8" ht="18">
      <c r="A13" s="11">
        <v>1</v>
      </c>
      <c r="B13" s="11">
        <v>2</v>
      </c>
      <c r="C13" s="11">
        <v>4</v>
      </c>
      <c r="D13" s="11">
        <v>5</v>
      </c>
      <c r="E13" s="11">
        <v>6</v>
      </c>
      <c r="F13" s="12">
        <v>7</v>
      </c>
      <c r="G13" s="12">
        <v>8</v>
      </c>
      <c r="H13" s="12">
        <v>9</v>
      </c>
    </row>
    <row r="14" spans="1:8" ht="31.2">
      <c r="A14" s="17" t="s">
        <v>148</v>
      </c>
      <c r="B14" s="18" t="s">
        <v>12</v>
      </c>
      <c r="C14" s="18"/>
      <c r="D14" s="18"/>
      <c r="E14" s="18"/>
      <c r="F14" s="19">
        <f>F15+F77+F90+F110+F139+F208+F209+F221+F236+F246</f>
        <v>45559.95</v>
      </c>
      <c r="G14" s="19">
        <f>G15+G77+G90+G110+G139+G208+G209+G221+G236+G246</f>
        <v>16900.93</v>
      </c>
      <c r="H14" s="19">
        <f>H15+H77+H90+H110+H139+H208+H209+H221+H236+H246</f>
        <v>17190.020000000004</v>
      </c>
    </row>
    <row r="15" spans="1:8" s="6" customFormat="1" ht="31.2">
      <c r="A15" s="20" t="s">
        <v>13</v>
      </c>
      <c r="B15" s="21"/>
      <c r="C15" s="21" t="s">
        <v>14</v>
      </c>
      <c r="D15" s="21"/>
      <c r="E15" s="21"/>
      <c r="F15" s="22">
        <f>F16+F22+F43+F52+F59</f>
        <v>11723.650000000001</v>
      </c>
      <c r="G15" s="22">
        <f>G16+G22+G43+G52+G59</f>
        <v>10211.020000000002</v>
      </c>
      <c r="H15" s="22">
        <f>H16+H22+H43+H52+H59</f>
        <v>10121.020000000002</v>
      </c>
    </row>
    <row r="16" spans="1:8" s="5" customFormat="1" ht="78">
      <c r="A16" s="17" t="s">
        <v>15</v>
      </c>
      <c r="B16" s="18"/>
      <c r="C16" s="18" t="s">
        <v>16</v>
      </c>
      <c r="D16" s="18"/>
      <c r="E16" s="18"/>
      <c r="F16" s="23">
        <f t="shared" ref="F16:H20" si="0">F17</f>
        <v>180</v>
      </c>
      <c r="G16" s="23">
        <f t="shared" si="0"/>
        <v>180</v>
      </c>
      <c r="H16" s="23">
        <f t="shared" si="0"/>
        <v>180</v>
      </c>
    </row>
    <row r="17" spans="1:8" s="5" customFormat="1" ht="31.2">
      <c r="A17" s="17" t="s">
        <v>17</v>
      </c>
      <c r="B17" s="18"/>
      <c r="C17" s="18" t="s">
        <v>16</v>
      </c>
      <c r="D17" s="18" t="s">
        <v>18</v>
      </c>
      <c r="E17" s="18"/>
      <c r="F17" s="23">
        <f t="shared" si="0"/>
        <v>180</v>
      </c>
      <c r="G17" s="23">
        <f t="shared" si="0"/>
        <v>180</v>
      </c>
      <c r="H17" s="23">
        <f t="shared" si="0"/>
        <v>180</v>
      </c>
    </row>
    <row r="18" spans="1:8" s="5" customFormat="1" ht="31.2">
      <c r="A18" s="17" t="s">
        <v>19</v>
      </c>
      <c r="B18" s="18"/>
      <c r="C18" s="18" t="s">
        <v>16</v>
      </c>
      <c r="D18" s="18" t="s">
        <v>20</v>
      </c>
      <c r="E18" s="18"/>
      <c r="F18" s="23">
        <f t="shared" si="0"/>
        <v>180</v>
      </c>
      <c r="G18" s="23">
        <f t="shared" si="0"/>
        <v>180</v>
      </c>
      <c r="H18" s="23">
        <f t="shared" si="0"/>
        <v>180</v>
      </c>
    </row>
    <row r="19" spans="1:8" s="5" customFormat="1" ht="15.6">
      <c r="A19" s="24" t="s">
        <v>21</v>
      </c>
      <c r="B19" s="18"/>
      <c r="C19" s="18" t="s">
        <v>16</v>
      </c>
      <c r="D19" s="18" t="s">
        <v>22</v>
      </c>
      <c r="E19" s="18"/>
      <c r="F19" s="23">
        <f t="shared" si="0"/>
        <v>180</v>
      </c>
      <c r="G19" s="23">
        <f t="shared" si="0"/>
        <v>180</v>
      </c>
      <c r="H19" s="23">
        <f t="shared" si="0"/>
        <v>180</v>
      </c>
    </row>
    <row r="20" spans="1:8" ht="31.2">
      <c r="A20" s="25" t="s">
        <v>23</v>
      </c>
      <c r="B20" s="26"/>
      <c r="C20" s="26" t="s">
        <v>16</v>
      </c>
      <c r="D20" s="26" t="s">
        <v>24</v>
      </c>
      <c r="E20" s="26"/>
      <c r="F20" s="27">
        <f t="shared" si="0"/>
        <v>180</v>
      </c>
      <c r="G20" s="27">
        <f t="shared" si="0"/>
        <v>180</v>
      </c>
      <c r="H20" s="27">
        <f t="shared" si="0"/>
        <v>180</v>
      </c>
    </row>
    <row r="21" spans="1:8" ht="31.2">
      <c r="A21" s="28" t="s">
        <v>25</v>
      </c>
      <c r="B21" s="26"/>
      <c r="C21" s="26" t="s">
        <v>16</v>
      </c>
      <c r="D21" s="26" t="s">
        <v>24</v>
      </c>
      <c r="E21" s="26" t="s">
        <v>26</v>
      </c>
      <c r="F21" s="27">
        <v>180</v>
      </c>
      <c r="G21" s="27">
        <v>180</v>
      </c>
      <c r="H21" s="27">
        <v>180</v>
      </c>
    </row>
    <row r="22" spans="1:8" s="5" customFormat="1" ht="93.6">
      <c r="A22" s="17" t="s">
        <v>27</v>
      </c>
      <c r="B22" s="18"/>
      <c r="C22" s="52" t="s">
        <v>28</v>
      </c>
      <c r="D22" s="18"/>
      <c r="E22" s="18"/>
      <c r="F22" s="30">
        <f t="shared" ref="F22:H24" si="1">F23</f>
        <v>10314.130000000001</v>
      </c>
      <c r="G22" s="30">
        <f t="shared" si="1"/>
        <v>9915.0000000000018</v>
      </c>
      <c r="H22" s="30">
        <f t="shared" si="1"/>
        <v>9825.0000000000018</v>
      </c>
    </row>
    <row r="23" spans="1:8" s="5" customFormat="1" ht="26.4">
      <c r="A23" s="114" t="s">
        <v>168</v>
      </c>
      <c r="B23" s="18"/>
      <c r="C23" s="52" t="s">
        <v>28</v>
      </c>
      <c r="D23" s="152" t="s">
        <v>167</v>
      </c>
      <c r="E23" s="18"/>
      <c r="F23" s="30">
        <f t="shared" si="1"/>
        <v>10314.130000000001</v>
      </c>
      <c r="G23" s="30">
        <f t="shared" si="1"/>
        <v>9915.0000000000018</v>
      </c>
      <c r="H23" s="30">
        <f t="shared" si="1"/>
        <v>9825.0000000000018</v>
      </c>
    </row>
    <row r="24" spans="1:8" s="6" customFormat="1" ht="31.2">
      <c r="A24" s="20" t="s">
        <v>249</v>
      </c>
      <c r="B24" s="21"/>
      <c r="C24" s="21" t="s">
        <v>28</v>
      </c>
      <c r="D24" s="44" t="s">
        <v>18</v>
      </c>
      <c r="E24" s="21"/>
      <c r="F24" s="30">
        <f t="shared" si="1"/>
        <v>10314.130000000001</v>
      </c>
      <c r="G24" s="30">
        <f t="shared" si="1"/>
        <v>9915.0000000000018</v>
      </c>
      <c r="H24" s="30">
        <f>H25</f>
        <v>9825.0000000000018</v>
      </c>
    </row>
    <row r="25" spans="1:8" s="5" customFormat="1" ht="62.4">
      <c r="A25" s="17" t="s">
        <v>30</v>
      </c>
      <c r="B25" s="18"/>
      <c r="C25" s="18" t="s">
        <v>28</v>
      </c>
      <c r="D25" s="52" t="s">
        <v>31</v>
      </c>
      <c r="E25" s="18"/>
      <c r="F25" s="29">
        <f>F26</f>
        <v>10314.130000000001</v>
      </c>
      <c r="G25" s="29">
        <f>G26</f>
        <v>9915.0000000000018</v>
      </c>
      <c r="H25" s="29">
        <f>H26</f>
        <v>9825.0000000000018</v>
      </c>
    </row>
    <row r="26" spans="1:8" s="5" customFormat="1" ht="15.6">
      <c r="A26" s="31" t="s">
        <v>21</v>
      </c>
      <c r="B26" s="18"/>
      <c r="C26" s="18" t="s">
        <v>28</v>
      </c>
      <c r="D26" s="18" t="s">
        <v>32</v>
      </c>
      <c r="E26" s="18"/>
      <c r="F26" s="29">
        <f>F27+F33</f>
        <v>10314.130000000001</v>
      </c>
      <c r="G26" s="29">
        <f t="shared" ref="G26:H26" si="2">G27+G33</f>
        <v>9915.0000000000018</v>
      </c>
      <c r="H26" s="29">
        <f t="shared" si="2"/>
        <v>9825.0000000000018</v>
      </c>
    </row>
    <row r="27" spans="1:8" s="139" customFormat="1" ht="31.2">
      <c r="A27" s="173" t="s">
        <v>23</v>
      </c>
      <c r="B27" s="59"/>
      <c r="C27" s="59" t="s">
        <v>28</v>
      </c>
      <c r="D27" s="59" t="s">
        <v>33</v>
      </c>
      <c r="E27" s="59"/>
      <c r="F27" s="138">
        <f>F29+F31</f>
        <v>1983</v>
      </c>
      <c r="G27" s="138">
        <f t="shared" ref="G27:H27" si="3">G29+G31</f>
        <v>1300</v>
      </c>
      <c r="H27" s="138">
        <f t="shared" si="3"/>
        <v>1300</v>
      </c>
    </row>
    <row r="28" spans="1:8" s="139" customFormat="1" ht="26.4">
      <c r="A28" s="174" t="s">
        <v>168</v>
      </c>
      <c r="B28" s="59"/>
      <c r="C28" s="59" t="s">
        <v>28</v>
      </c>
      <c r="D28" s="59" t="s">
        <v>33</v>
      </c>
      <c r="E28" s="59" t="s">
        <v>34</v>
      </c>
      <c r="F28" s="138">
        <f>F29</f>
        <v>1569</v>
      </c>
      <c r="G28" s="138">
        <f t="shared" ref="G28:H28" si="4">G29</f>
        <v>992.51</v>
      </c>
      <c r="H28" s="138">
        <f t="shared" si="4"/>
        <v>992.51</v>
      </c>
    </row>
    <row r="29" spans="1:8" ht="26.4">
      <c r="A29" s="175" t="s">
        <v>168</v>
      </c>
      <c r="B29" s="33"/>
      <c r="C29" s="54" t="s">
        <v>28</v>
      </c>
      <c r="D29" s="54" t="s">
        <v>33</v>
      </c>
      <c r="E29" s="33" t="s">
        <v>34</v>
      </c>
      <c r="F29" s="105">
        <v>1569</v>
      </c>
      <c r="G29" s="105">
        <v>992.51</v>
      </c>
      <c r="H29" s="105">
        <v>992.51</v>
      </c>
    </row>
    <row r="30" spans="1:8" s="5" customFormat="1" ht="52.8">
      <c r="A30" s="174" t="s">
        <v>169</v>
      </c>
      <c r="B30" s="133"/>
      <c r="C30" s="59" t="s">
        <v>28</v>
      </c>
      <c r="D30" s="59" t="s">
        <v>33</v>
      </c>
      <c r="E30" s="135" t="s">
        <v>34</v>
      </c>
      <c r="F30" s="138">
        <f>F31</f>
        <v>414</v>
      </c>
      <c r="G30" s="138">
        <f t="shared" ref="G30:H30" si="5">G31</f>
        <v>307.49</v>
      </c>
      <c r="H30" s="138">
        <f t="shared" si="5"/>
        <v>307.49</v>
      </c>
    </row>
    <row r="31" spans="1:8" ht="52.8">
      <c r="A31" s="175" t="s">
        <v>169</v>
      </c>
      <c r="B31" s="33"/>
      <c r="C31" s="54" t="s">
        <v>28</v>
      </c>
      <c r="D31" s="54" t="s">
        <v>33</v>
      </c>
      <c r="E31" s="131" t="s">
        <v>34</v>
      </c>
      <c r="F31" s="176">
        <v>414</v>
      </c>
      <c r="G31" s="176">
        <v>307.49</v>
      </c>
      <c r="H31" s="176">
        <v>307.49</v>
      </c>
    </row>
    <row r="32" spans="1:8" s="6" customFormat="1" ht="31.2">
      <c r="A32" s="20" t="s">
        <v>250</v>
      </c>
      <c r="B32" s="21"/>
      <c r="C32" s="21" t="s">
        <v>28</v>
      </c>
      <c r="D32" s="44" t="s">
        <v>20</v>
      </c>
      <c r="E32" s="21"/>
      <c r="F32" s="30">
        <f t="shared" ref="F32:H37" si="6">F33</f>
        <v>8331.130000000001</v>
      </c>
      <c r="G32" s="30">
        <f t="shared" si="6"/>
        <v>8615.0000000000018</v>
      </c>
      <c r="H32" s="30">
        <f t="shared" si="6"/>
        <v>8525.0000000000018</v>
      </c>
    </row>
    <row r="33" spans="1:8" s="6" customFormat="1" ht="15.6">
      <c r="A33" s="34" t="s">
        <v>21</v>
      </c>
      <c r="B33" s="21"/>
      <c r="C33" s="21" t="s">
        <v>28</v>
      </c>
      <c r="D33" s="44" t="s">
        <v>22</v>
      </c>
      <c r="E33" s="21"/>
      <c r="F33" s="30">
        <f t="shared" si="6"/>
        <v>8331.130000000001</v>
      </c>
      <c r="G33" s="30">
        <f t="shared" si="6"/>
        <v>8615.0000000000018</v>
      </c>
      <c r="H33" s="30">
        <f t="shared" si="6"/>
        <v>8525.0000000000018</v>
      </c>
    </row>
    <row r="34" spans="1:8" s="177" customFormat="1" ht="31.2">
      <c r="A34" s="137" t="s">
        <v>23</v>
      </c>
      <c r="B34" s="80"/>
      <c r="C34" s="80" t="s">
        <v>28</v>
      </c>
      <c r="D34" s="80" t="s">
        <v>24</v>
      </c>
      <c r="E34" s="80"/>
      <c r="F34" s="98">
        <f>F36+F38+F40+F42</f>
        <v>8331.130000000001</v>
      </c>
      <c r="G34" s="98">
        <f t="shared" ref="G34:H34" si="7">G36+G38+G40+G42</f>
        <v>8615.0000000000018</v>
      </c>
      <c r="H34" s="98">
        <f t="shared" si="7"/>
        <v>8525.0000000000018</v>
      </c>
    </row>
    <row r="35" spans="1:8" s="178" customFormat="1" ht="27">
      <c r="A35" s="150" t="s">
        <v>168</v>
      </c>
      <c r="B35" s="44"/>
      <c r="C35" s="44" t="s">
        <v>28</v>
      </c>
      <c r="D35" s="44" t="s">
        <v>24</v>
      </c>
      <c r="E35" s="44" t="s">
        <v>34</v>
      </c>
      <c r="F35" s="98">
        <f t="shared" si="6"/>
        <v>5922.8</v>
      </c>
      <c r="G35" s="98">
        <f t="shared" si="6"/>
        <v>5996.45</v>
      </c>
      <c r="H35" s="98">
        <f t="shared" si="6"/>
        <v>5996.45</v>
      </c>
    </row>
    <row r="36" spans="1:8" s="7" customFormat="1" ht="26.4">
      <c r="A36" s="112" t="s">
        <v>168</v>
      </c>
      <c r="B36" s="38"/>
      <c r="C36" s="38" t="s">
        <v>28</v>
      </c>
      <c r="D36" s="37" t="s">
        <v>24</v>
      </c>
      <c r="E36" s="102" t="s">
        <v>34</v>
      </c>
      <c r="F36" s="39">
        <v>5922.8</v>
      </c>
      <c r="G36" s="39">
        <v>5996.45</v>
      </c>
      <c r="H36" s="39">
        <v>5996.45</v>
      </c>
    </row>
    <row r="37" spans="1:8" s="6" customFormat="1" ht="63" customHeight="1">
      <c r="A37" s="111" t="s">
        <v>169</v>
      </c>
      <c r="B37" s="21"/>
      <c r="C37" s="44" t="s">
        <v>28</v>
      </c>
      <c r="D37" s="44" t="s">
        <v>24</v>
      </c>
      <c r="E37" s="44" t="s">
        <v>34</v>
      </c>
      <c r="F37" s="98">
        <f t="shared" si="6"/>
        <v>1630.3</v>
      </c>
      <c r="G37" s="98">
        <f t="shared" si="6"/>
        <v>1810.93</v>
      </c>
      <c r="H37" s="98">
        <f t="shared" si="6"/>
        <v>1810.93</v>
      </c>
    </row>
    <row r="38" spans="1:8" s="7" customFormat="1" ht="59.4" customHeight="1">
      <c r="A38" s="112" t="s">
        <v>169</v>
      </c>
      <c r="B38" s="38"/>
      <c r="C38" s="102" t="s">
        <v>28</v>
      </c>
      <c r="D38" s="37" t="s">
        <v>24</v>
      </c>
      <c r="E38" s="102" t="s">
        <v>34</v>
      </c>
      <c r="F38" s="41">
        <v>1630.3</v>
      </c>
      <c r="G38" s="42">
        <v>1810.93</v>
      </c>
      <c r="H38" s="42">
        <v>1810.93</v>
      </c>
    </row>
    <row r="39" spans="1:8" s="6" customFormat="1" ht="15.6">
      <c r="A39" s="111" t="s">
        <v>165</v>
      </c>
      <c r="B39" s="21"/>
      <c r="C39" s="44" t="s">
        <v>28</v>
      </c>
      <c r="D39" s="44" t="s">
        <v>24</v>
      </c>
      <c r="E39" s="44" t="s">
        <v>26</v>
      </c>
      <c r="F39" s="98">
        <f t="shared" ref="F39:H41" si="8">F40</f>
        <v>378.03</v>
      </c>
      <c r="G39" s="98">
        <f t="shared" si="8"/>
        <v>426</v>
      </c>
      <c r="H39" s="98">
        <f t="shared" si="8"/>
        <v>502</v>
      </c>
    </row>
    <row r="40" spans="1:8" s="7" customFormat="1" ht="15.6">
      <c r="A40" s="112" t="s">
        <v>165</v>
      </c>
      <c r="B40" s="35"/>
      <c r="C40" s="37" t="s">
        <v>28</v>
      </c>
      <c r="D40" s="37" t="s">
        <v>24</v>
      </c>
      <c r="E40" s="37" t="s">
        <v>26</v>
      </c>
      <c r="F40" s="180">
        <v>378.03</v>
      </c>
      <c r="G40" s="87">
        <v>426</v>
      </c>
      <c r="H40" s="87">
        <v>502</v>
      </c>
    </row>
    <row r="41" spans="1:8" s="6" customFormat="1" ht="15.6">
      <c r="A41" s="111" t="s">
        <v>215</v>
      </c>
      <c r="B41" s="21"/>
      <c r="C41" s="44" t="s">
        <v>28</v>
      </c>
      <c r="D41" s="44" t="s">
        <v>24</v>
      </c>
      <c r="E41" s="44" t="s">
        <v>26</v>
      </c>
      <c r="F41" s="98">
        <f t="shared" si="8"/>
        <v>400</v>
      </c>
      <c r="G41" s="98">
        <f t="shared" si="8"/>
        <v>381.62</v>
      </c>
      <c r="H41" s="98">
        <f t="shared" si="8"/>
        <v>215.62</v>
      </c>
    </row>
    <row r="42" spans="1:8" s="7" customFormat="1" ht="15.6">
      <c r="A42" s="112" t="s">
        <v>215</v>
      </c>
      <c r="B42" s="35"/>
      <c r="C42" s="37" t="s">
        <v>28</v>
      </c>
      <c r="D42" s="37" t="s">
        <v>24</v>
      </c>
      <c r="E42" s="37" t="s">
        <v>26</v>
      </c>
      <c r="F42" s="180">
        <v>400</v>
      </c>
      <c r="G42" s="87">
        <v>381.62</v>
      </c>
      <c r="H42" s="87">
        <v>215.62</v>
      </c>
    </row>
    <row r="43" spans="1:8" s="6" customFormat="1" ht="62.4">
      <c r="A43" s="43" t="s">
        <v>37</v>
      </c>
      <c r="B43" s="21"/>
      <c r="C43" s="44" t="s">
        <v>38</v>
      </c>
      <c r="D43" s="80" t="s">
        <v>18</v>
      </c>
      <c r="E43" s="21"/>
      <c r="F43" s="45">
        <f t="shared" ref="F43:H45" si="9">F44</f>
        <v>254.74</v>
      </c>
      <c r="G43" s="45">
        <f t="shared" si="9"/>
        <v>0</v>
      </c>
      <c r="H43" s="45">
        <f t="shared" si="9"/>
        <v>0</v>
      </c>
    </row>
    <row r="44" spans="1:8" s="15" customFormat="1" ht="31.2">
      <c r="A44" s="71" t="s">
        <v>29</v>
      </c>
      <c r="B44" s="72"/>
      <c r="C44" s="80" t="s">
        <v>38</v>
      </c>
      <c r="D44" s="80" t="s">
        <v>18</v>
      </c>
      <c r="E44" s="72"/>
      <c r="F44" s="179">
        <f t="shared" si="9"/>
        <v>254.74</v>
      </c>
      <c r="G44" s="179">
        <f t="shared" si="9"/>
        <v>0</v>
      </c>
      <c r="H44" s="179">
        <f t="shared" si="9"/>
        <v>0</v>
      </c>
    </row>
    <row r="45" spans="1:8" s="6" customFormat="1" ht="31.2">
      <c r="A45" s="46" t="s">
        <v>36</v>
      </c>
      <c r="B45" s="47"/>
      <c r="C45" s="48" t="s">
        <v>38</v>
      </c>
      <c r="D45" s="48" t="s">
        <v>20</v>
      </c>
      <c r="E45" s="47"/>
      <c r="F45" s="39">
        <f t="shared" si="9"/>
        <v>254.74</v>
      </c>
      <c r="G45" s="39">
        <f t="shared" si="9"/>
        <v>0</v>
      </c>
      <c r="H45" s="39">
        <f t="shared" si="9"/>
        <v>0</v>
      </c>
    </row>
    <row r="46" spans="1:8" s="6" customFormat="1" ht="15.6">
      <c r="A46" s="49" t="s">
        <v>21</v>
      </c>
      <c r="B46" s="47"/>
      <c r="C46" s="47" t="s">
        <v>38</v>
      </c>
      <c r="D46" s="48" t="s">
        <v>22</v>
      </c>
      <c r="E46" s="47"/>
      <c r="F46" s="50">
        <f>F47+F49</f>
        <v>254.74</v>
      </c>
      <c r="G46" s="50">
        <f>G47+G49</f>
        <v>0</v>
      </c>
      <c r="H46" s="50">
        <f>H47+H49</f>
        <v>0</v>
      </c>
    </row>
    <row r="47" spans="1:8" s="177" customFormat="1" ht="78">
      <c r="A47" s="181" t="s">
        <v>39</v>
      </c>
      <c r="B47" s="80"/>
      <c r="C47" s="80" t="s">
        <v>38</v>
      </c>
      <c r="D47" s="80" t="s">
        <v>40</v>
      </c>
      <c r="E47" s="80"/>
      <c r="F47" s="179">
        <f>F48</f>
        <v>217.04</v>
      </c>
      <c r="G47" s="179">
        <f>G48</f>
        <v>0</v>
      </c>
      <c r="H47" s="179">
        <f>H48</f>
        <v>0</v>
      </c>
    </row>
    <row r="48" spans="1:8" s="113" customFormat="1" ht="15.6">
      <c r="A48" s="182" t="s">
        <v>251</v>
      </c>
      <c r="B48" s="47"/>
      <c r="C48" s="47" t="s">
        <v>38</v>
      </c>
      <c r="D48" s="35" t="s">
        <v>40</v>
      </c>
      <c r="E48" s="47" t="s">
        <v>256</v>
      </c>
      <c r="F48" s="50">
        <v>217.04</v>
      </c>
      <c r="G48" s="50">
        <v>0</v>
      </c>
      <c r="H48" s="50">
        <v>0</v>
      </c>
    </row>
    <row r="49" spans="1:8" s="177" customFormat="1" ht="87" customHeight="1">
      <c r="A49" s="183" t="s">
        <v>41</v>
      </c>
      <c r="B49" s="80"/>
      <c r="C49" s="80" t="s">
        <v>38</v>
      </c>
      <c r="D49" s="80" t="s">
        <v>42</v>
      </c>
      <c r="E49" s="80"/>
      <c r="F49" s="138">
        <f t="shared" ref="F49:H50" si="10">F50</f>
        <v>37.700000000000003</v>
      </c>
      <c r="G49" s="138">
        <f t="shared" si="10"/>
        <v>0</v>
      </c>
      <c r="H49" s="138">
        <f t="shared" si="10"/>
        <v>0</v>
      </c>
    </row>
    <row r="50" spans="1:8" s="177" customFormat="1" ht="15.6">
      <c r="A50" s="114" t="s">
        <v>251</v>
      </c>
      <c r="B50" s="80"/>
      <c r="C50" s="80" t="s">
        <v>38</v>
      </c>
      <c r="D50" s="80" t="s">
        <v>42</v>
      </c>
      <c r="E50" s="80" t="s">
        <v>252</v>
      </c>
      <c r="F50" s="60">
        <f t="shared" si="10"/>
        <v>37.700000000000003</v>
      </c>
      <c r="G50" s="138">
        <f t="shared" si="10"/>
        <v>0</v>
      </c>
      <c r="H50" s="60">
        <f t="shared" si="10"/>
        <v>0</v>
      </c>
    </row>
    <row r="51" spans="1:8" s="7" customFormat="1" ht="15.6">
      <c r="A51" s="115" t="s">
        <v>251</v>
      </c>
      <c r="B51" s="35"/>
      <c r="C51" s="35" t="s">
        <v>38</v>
      </c>
      <c r="D51" s="35" t="s">
        <v>42</v>
      </c>
      <c r="E51" s="35" t="s">
        <v>252</v>
      </c>
      <c r="F51" s="51">
        <v>37.700000000000003</v>
      </c>
      <c r="G51" s="51">
        <v>0</v>
      </c>
      <c r="H51" s="51">
        <v>0</v>
      </c>
    </row>
    <row r="52" spans="1:8" s="7" customFormat="1" ht="15.6">
      <c r="A52" s="20" t="s">
        <v>253</v>
      </c>
      <c r="B52" s="21"/>
      <c r="C52" s="21" t="s">
        <v>45</v>
      </c>
      <c r="D52" s="44"/>
      <c r="E52" s="21"/>
      <c r="F52" s="60">
        <f t="shared" ref="F52:H56" si="11">F53</f>
        <v>60</v>
      </c>
      <c r="G52" s="60">
        <f t="shared" si="11"/>
        <v>60</v>
      </c>
      <c r="H52" s="60">
        <f t="shared" si="11"/>
        <v>60</v>
      </c>
    </row>
    <row r="53" spans="1:8" s="15" customFormat="1" ht="15.6">
      <c r="A53" s="71" t="s">
        <v>253</v>
      </c>
      <c r="B53" s="72"/>
      <c r="C53" s="72" t="s">
        <v>45</v>
      </c>
      <c r="D53" s="58" t="s">
        <v>167</v>
      </c>
      <c r="E53" s="72"/>
      <c r="F53" s="60">
        <f t="shared" si="11"/>
        <v>60</v>
      </c>
      <c r="G53" s="60">
        <f t="shared" si="11"/>
        <v>60</v>
      </c>
      <c r="H53" s="60">
        <f t="shared" si="11"/>
        <v>60</v>
      </c>
    </row>
    <row r="54" spans="1:8" s="14" customFormat="1" ht="31.2">
      <c r="A54" s="107" t="s">
        <v>56</v>
      </c>
      <c r="B54" s="58"/>
      <c r="C54" s="58" t="s">
        <v>45</v>
      </c>
      <c r="D54" s="58" t="s">
        <v>44</v>
      </c>
      <c r="E54" s="58"/>
      <c r="F54" s="60">
        <f t="shared" si="11"/>
        <v>60</v>
      </c>
      <c r="G54" s="60">
        <f t="shared" si="11"/>
        <v>60</v>
      </c>
      <c r="H54" s="60">
        <f t="shared" si="11"/>
        <v>60</v>
      </c>
    </row>
    <row r="55" spans="1:8" s="14" customFormat="1" ht="15.6">
      <c r="A55" s="107" t="s">
        <v>21</v>
      </c>
      <c r="B55" s="58"/>
      <c r="C55" s="58" t="s">
        <v>45</v>
      </c>
      <c r="D55" s="58" t="s">
        <v>57</v>
      </c>
      <c r="E55" s="58"/>
      <c r="F55" s="60">
        <f t="shared" si="11"/>
        <v>60</v>
      </c>
      <c r="G55" s="60">
        <f t="shared" si="11"/>
        <v>60</v>
      </c>
      <c r="H55" s="60">
        <f t="shared" si="11"/>
        <v>60</v>
      </c>
    </row>
    <row r="56" spans="1:8" s="14" customFormat="1" ht="15.6">
      <c r="A56" s="107" t="s">
        <v>21</v>
      </c>
      <c r="B56" s="58"/>
      <c r="C56" s="58" t="s">
        <v>45</v>
      </c>
      <c r="D56" s="58" t="s">
        <v>58</v>
      </c>
      <c r="E56" s="58"/>
      <c r="F56" s="60">
        <f t="shared" si="11"/>
        <v>60</v>
      </c>
      <c r="G56" s="60">
        <f t="shared" si="11"/>
        <v>60</v>
      </c>
      <c r="H56" s="60">
        <f t="shared" si="11"/>
        <v>60</v>
      </c>
    </row>
    <row r="57" spans="1:8" s="5" customFormat="1" ht="39.6">
      <c r="A57" s="114" t="s">
        <v>254</v>
      </c>
      <c r="B57" s="18"/>
      <c r="C57" s="18" t="s">
        <v>45</v>
      </c>
      <c r="D57" s="18" t="s">
        <v>46</v>
      </c>
      <c r="E57" s="18"/>
      <c r="F57" s="60">
        <f>F58</f>
        <v>60</v>
      </c>
      <c r="G57" s="60">
        <f t="shared" ref="G57:H57" si="12">G58</f>
        <v>60</v>
      </c>
      <c r="H57" s="60">
        <f t="shared" si="12"/>
        <v>60</v>
      </c>
    </row>
    <row r="58" spans="1:8" s="5" customFormat="1" ht="15.6">
      <c r="A58" s="115" t="s">
        <v>245</v>
      </c>
      <c r="B58" s="18"/>
      <c r="C58" s="18" t="s">
        <v>45</v>
      </c>
      <c r="D58" s="54" t="s">
        <v>46</v>
      </c>
      <c r="E58" s="26" t="s">
        <v>257</v>
      </c>
      <c r="F58" s="55">
        <v>60</v>
      </c>
      <c r="G58" s="55">
        <v>60</v>
      </c>
      <c r="H58" s="55">
        <v>60</v>
      </c>
    </row>
    <row r="59" spans="1:8" s="6" customFormat="1" ht="15.6">
      <c r="A59" s="56" t="s">
        <v>47</v>
      </c>
      <c r="B59" s="21"/>
      <c r="C59" s="21" t="s">
        <v>48</v>
      </c>
      <c r="D59" s="44"/>
      <c r="E59" s="21"/>
      <c r="F59" s="53">
        <f>F60+F66+F71</f>
        <v>914.78</v>
      </c>
      <c r="G59" s="53">
        <f>G60+G66+G71</f>
        <v>56.02</v>
      </c>
      <c r="H59" s="53">
        <f>H60+H66+H71</f>
        <v>56.02</v>
      </c>
    </row>
    <row r="60" spans="1:8" s="14" customFormat="1" ht="62.4">
      <c r="A60" s="57" t="s">
        <v>124</v>
      </c>
      <c r="B60" s="58"/>
      <c r="C60" s="58" t="s">
        <v>48</v>
      </c>
      <c r="D60" s="58" t="s">
        <v>49</v>
      </c>
      <c r="E60" s="58"/>
      <c r="F60" s="60">
        <f>F62</f>
        <v>15.5</v>
      </c>
      <c r="G60" s="61">
        <f>G62</f>
        <v>0</v>
      </c>
      <c r="H60" s="61">
        <f>H62</f>
        <v>0</v>
      </c>
    </row>
    <row r="61" spans="1:8" s="14" customFormat="1" ht="15.6">
      <c r="A61" s="62" t="s">
        <v>50</v>
      </c>
      <c r="B61" s="58"/>
      <c r="C61" s="58" t="s">
        <v>48</v>
      </c>
      <c r="D61" s="59" t="s">
        <v>51</v>
      </c>
      <c r="E61" s="58"/>
      <c r="F61" s="60">
        <v>15</v>
      </c>
      <c r="G61" s="61">
        <v>0</v>
      </c>
      <c r="H61" s="61">
        <v>0</v>
      </c>
    </row>
    <row r="62" spans="1:8" s="5" customFormat="1" ht="62.4">
      <c r="A62" s="63" t="s">
        <v>133</v>
      </c>
      <c r="B62" s="64"/>
      <c r="C62" s="64" t="s">
        <v>48</v>
      </c>
      <c r="D62" s="65" t="s">
        <v>52</v>
      </c>
      <c r="E62" s="64"/>
      <c r="F62" s="66">
        <f t="shared" ref="F62:H63" si="13">F63</f>
        <v>15.5</v>
      </c>
      <c r="G62" s="67">
        <f t="shared" si="13"/>
        <v>0</v>
      </c>
      <c r="H62" s="67">
        <f t="shared" si="13"/>
        <v>0</v>
      </c>
    </row>
    <row r="63" spans="1:8" ht="46.8">
      <c r="A63" s="68" t="s">
        <v>134</v>
      </c>
      <c r="B63" s="26"/>
      <c r="C63" s="26" t="s">
        <v>48</v>
      </c>
      <c r="D63" s="54" t="s">
        <v>53</v>
      </c>
      <c r="E63" s="26"/>
      <c r="F63" s="27">
        <f t="shared" si="13"/>
        <v>15.5</v>
      </c>
      <c r="G63" s="36">
        <f t="shared" si="13"/>
        <v>0</v>
      </c>
      <c r="H63" s="36">
        <f t="shared" si="13"/>
        <v>0</v>
      </c>
    </row>
    <row r="64" spans="1:8" ht="31.2">
      <c r="A64" s="28" t="s">
        <v>25</v>
      </c>
      <c r="B64" s="26"/>
      <c r="C64" s="26" t="s">
        <v>48</v>
      </c>
      <c r="D64" s="54" t="s">
        <v>53</v>
      </c>
      <c r="E64" s="26" t="s">
        <v>26</v>
      </c>
      <c r="F64" s="27">
        <v>15.5</v>
      </c>
      <c r="G64" s="36">
        <v>0</v>
      </c>
      <c r="H64" s="36">
        <v>0</v>
      </c>
    </row>
    <row r="65" spans="1:8" s="5" customFormat="1" ht="31.2">
      <c r="A65" s="17" t="s">
        <v>17</v>
      </c>
      <c r="B65" s="18"/>
      <c r="C65" s="18" t="s">
        <v>48</v>
      </c>
      <c r="D65" s="18" t="s">
        <v>18</v>
      </c>
      <c r="E65" s="18"/>
      <c r="F65" s="29">
        <f t="shared" ref="F65:H69" si="14">F66</f>
        <v>3.52</v>
      </c>
      <c r="G65" s="29">
        <f t="shared" si="14"/>
        <v>3.52</v>
      </c>
      <c r="H65" s="29">
        <f t="shared" si="14"/>
        <v>3.52</v>
      </c>
    </row>
    <row r="66" spans="1:8" s="5" customFormat="1" ht="31.2">
      <c r="A66" s="17" t="s">
        <v>19</v>
      </c>
      <c r="B66" s="18"/>
      <c r="C66" s="18" t="s">
        <v>48</v>
      </c>
      <c r="D66" s="18" t="s">
        <v>20</v>
      </c>
      <c r="E66" s="18"/>
      <c r="F66" s="29">
        <f t="shared" si="14"/>
        <v>3.52</v>
      </c>
      <c r="G66" s="29">
        <f t="shared" si="14"/>
        <v>3.52</v>
      </c>
      <c r="H66" s="29">
        <f t="shared" si="14"/>
        <v>3.52</v>
      </c>
    </row>
    <row r="67" spans="1:8" s="5" customFormat="1" ht="15.6">
      <c r="A67" s="24" t="s">
        <v>21</v>
      </c>
      <c r="B67" s="18"/>
      <c r="C67" s="18" t="s">
        <v>48</v>
      </c>
      <c r="D67" s="18" t="s">
        <v>22</v>
      </c>
      <c r="E67" s="18"/>
      <c r="F67" s="29">
        <f t="shared" si="14"/>
        <v>3.52</v>
      </c>
      <c r="G67" s="29">
        <f t="shared" si="14"/>
        <v>3.52</v>
      </c>
      <c r="H67" s="29">
        <f t="shared" si="14"/>
        <v>3.52</v>
      </c>
    </row>
    <row r="68" spans="1:8" ht="78">
      <c r="A68" s="25" t="s">
        <v>135</v>
      </c>
      <c r="B68" s="26"/>
      <c r="C68" s="26" t="s">
        <v>48</v>
      </c>
      <c r="D68" s="26" t="s">
        <v>55</v>
      </c>
      <c r="E68" s="26"/>
      <c r="F68" s="27">
        <f t="shared" si="14"/>
        <v>3.52</v>
      </c>
      <c r="G68" s="27">
        <f t="shared" si="14"/>
        <v>3.52</v>
      </c>
      <c r="H68" s="27">
        <f t="shared" si="14"/>
        <v>3.52</v>
      </c>
    </row>
    <row r="69" spans="1:8" ht="31.2">
      <c r="A69" s="32" t="s">
        <v>35</v>
      </c>
      <c r="B69" s="26"/>
      <c r="C69" s="26" t="s">
        <v>48</v>
      </c>
      <c r="D69" s="26" t="s">
        <v>55</v>
      </c>
      <c r="E69" s="26" t="s">
        <v>34</v>
      </c>
      <c r="F69" s="27">
        <f t="shared" si="14"/>
        <v>3.52</v>
      </c>
      <c r="G69" s="27">
        <f t="shared" si="14"/>
        <v>3.52</v>
      </c>
      <c r="H69" s="27">
        <f t="shared" si="14"/>
        <v>3.52</v>
      </c>
    </row>
    <row r="70" spans="1:8" ht="46.8">
      <c r="A70" s="69" t="s">
        <v>54</v>
      </c>
      <c r="B70" s="26"/>
      <c r="C70" s="26" t="s">
        <v>48</v>
      </c>
      <c r="D70" s="26" t="s">
        <v>55</v>
      </c>
      <c r="E70" s="26" t="s">
        <v>26</v>
      </c>
      <c r="F70" s="27">
        <v>3.52</v>
      </c>
      <c r="G70" s="70">
        <v>3.52</v>
      </c>
      <c r="H70" s="27">
        <v>3.52</v>
      </c>
    </row>
    <row r="71" spans="1:8" s="6" customFormat="1" ht="31.2">
      <c r="A71" s="20" t="s">
        <v>43</v>
      </c>
      <c r="B71" s="21"/>
      <c r="C71" s="21" t="s">
        <v>48</v>
      </c>
      <c r="D71" s="21" t="s">
        <v>44</v>
      </c>
      <c r="E71" s="21"/>
      <c r="F71" s="53">
        <f t="shared" ref="F71:H75" si="15">F72</f>
        <v>895.76</v>
      </c>
      <c r="G71" s="53">
        <f t="shared" si="15"/>
        <v>52.5</v>
      </c>
      <c r="H71" s="53">
        <f t="shared" si="15"/>
        <v>52.5</v>
      </c>
    </row>
    <row r="72" spans="1:8" s="15" customFormat="1" ht="15.6">
      <c r="A72" s="34" t="s">
        <v>21</v>
      </c>
      <c r="B72" s="72"/>
      <c r="C72" s="72" t="s">
        <v>48</v>
      </c>
      <c r="D72" s="72" t="s">
        <v>57</v>
      </c>
      <c r="E72" s="72"/>
      <c r="F72" s="61">
        <f t="shared" si="15"/>
        <v>895.76</v>
      </c>
      <c r="G72" s="61">
        <f t="shared" si="15"/>
        <v>52.5</v>
      </c>
      <c r="H72" s="61">
        <f t="shared" si="15"/>
        <v>52.5</v>
      </c>
    </row>
    <row r="73" spans="1:8" s="15" customFormat="1" ht="15.6">
      <c r="A73" s="34" t="s">
        <v>21</v>
      </c>
      <c r="B73" s="72"/>
      <c r="C73" s="72" t="s">
        <v>48</v>
      </c>
      <c r="D73" s="72" t="s">
        <v>58</v>
      </c>
      <c r="E73" s="72"/>
      <c r="F73" s="61">
        <f t="shared" ref="F73:H74" si="16">F75</f>
        <v>895.76</v>
      </c>
      <c r="G73" s="61">
        <f t="shared" si="16"/>
        <v>52.5</v>
      </c>
      <c r="H73" s="61">
        <f t="shared" si="16"/>
        <v>52.5</v>
      </c>
    </row>
    <row r="74" spans="1:8" s="15" customFormat="1" ht="26.4">
      <c r="A74" s="111" t="s">
        <v>166</v>
      </c>
      <c r="B74" s="72"/>
      <c r="C74" s="72" t="s">
        <v>48</v>
      </c>
      <c r="D74" s="21" t="s">
        <v>59</v>
      </c>
      <c r="E74" s="72"/>
      <c r="F74" s="61">
        <f t="shared" si="16"/>
        <v>895.76</v>
      </c>
      <c r="G74" s="61">
        <f t="shared" si="16"/>
        <v>52.5</v>
      </c>
      <c r="H74" s="61">
        <f t="shared" si="16"/>
        <v>52.5</v>
      </c>
    </row>
    <row r="75" spans="1:8" s="6" customFormat="1" ht="15.6">
      <c r="A75" s="111" t="s">
        <v>165</v>
      </c>
      <c r="B75" s="21"/>
      <c r="C75" s="21" t="s">
        <v>48</v>
      </c>
      <c r="D75" s="21" t="s">
        <v>59</v>
      </c>
      <c r="E75" s="21" t="s">
        <v>26</v>
      </c>
      <c r="F75" s="61">
        <f t="shared" si="15"/>
        <v>895.76</v>
      </c>
      <c r="G75" s="61">
        <f t="shared" si="15"/>
        <v>52.5</v>
      </c>
      <c r="H75" s="61">
        <f t="shared" si="15"/>
        <v>52.5</v>
      </c>
    </row>
    <row r="76" spans="1:8" s="7" customFormat="1" ht="15.6">
      <c r="A76" s="112" t="s">
        <v>165</v>
      </c>
      <c r="B76" s="35"/>
      <c r="C76" s="35" t="s">
        <v>48</v>
      </c>
      <c r="D76" s="35" t="s">
        <v>59</v>
      </c>
      <c r="E76" s="35" t="s">
        <v>26</v>
      </c>
      <c r="F76" s="73">
        <v>895.76</v>
      </c>
      <c r="G76" s="73">
        <v>52.5</v>
      </c>
      <c r="H76" s="73">
        <v>52.5</v>
      </c>
    </row>
    <row r="77" spans="1:8" s="6" customFormat="1" ht="15.6">
      <c r="A77" s="74" t="s">
        <v>60</v>
      </c>
      <c r="B77" s="21"/>
      <c r="C77" s="21" t="s">
        <v>61</v>
      </c>
      <c r="D77" s="21"/>
      <c r="E77" s="21"/>
      <c r="F77" s="53">
        <f t="shared" ref="F77:H88" si="17">F78</f>
        <v>214.79999999999998</v>
      </c>
      <c r="G77" s="53">
        <f t="shared" si="17"/>
        <v>233.1</v>
      </c>
      <c r="H77" s="53">
        <f t="shared" si="17"/>
        <v>240.79999999999998</v>
      </c>
    </row>
    <row r="78" spans="1:8" s="14" customFormat="1" ht="31.2">
      <c r="A78" s="75" t="s">
        <v>62</v>
      </c>
      <c r="B78" s="58"/>
      <c r="C78" s="58" t="s">
        <v>63</v>
      </c>
      <c r="D78" s="58"/>
      <c r="E78" s="58"/>
      <c r="F78" s="60">
        <f t="shared" ref="F78:H79" si="18">F80</f>
        <v>214.79999999999998</v>
      </c>
      <c r="G78" s="60">
        <f t="shared" si="18"/>
        <v>233.1</v>
      </c>
      <c r="H78" s="60">
        <f t="shared" si="18"/>
        <v>240.79999999999998</v>
      </c>
    </row>
    <row r="79" spans="1:8" s="14" customFormat="1" ht="31.2">
      <c r="A79" s="75" t="s">
        <v>62</v>
      </c>
      <c r="B79" s="58"/>
      <c r="C79" s="58" t="s">
        <v>63</v>
      </c>
      <c r="D79" s="58" t="s">
        <v>167</v>
      </c>
      <c r="E79" s="64"/>
      <c r="F79" s="60">
        <f t="shared" si="18"/>
        <v>214.79999999999998</v>
      </c>
      <c r="G79" s="60">
        <f t="shared" si="18"/>
        <v>233.1</v>
      </c>
      <c r="H79" s="60">
        <f t="shared" si="18"/>
        <v>240.79999999999998</v>
      </c>
    </row>
    <row r="80" spans="1:8" s="14" customFormat="1" ht="31.2">
      <c r="A80" s="75" t="s">
        <v>56</v>
      </c>
      <c r="B80" s="58"/>
      <c r="C80" s="58" t="s">
        <v>63</v>
      </c>
      <c r="D80" s="58" t="s">
        <v>44</v>
      </c>
      <c r="E80" s="58"/>
      <c r="F80" s="60">
        <f t="shared" si="17"/>
        <v>214.79999999999998</v>
      </c>
      <c r="G80" s="60">
        <f t="shared" si="17"/>
        <v>233.1</v>
      </c>
      <c r="H80" s="60">
        <f t="shared" si="17"/>
        <v>240.79999999999998</v>
      </c>
    </row>
    <row r="81" spans="1:8" s="14" customFormat="1" ht="15.6">
      <c r="A81" s="75" t="s">
        <v>21</v>
      </c>
      <c r="B81" s="58"/>
      <c r="C81" s="58" t="s">
        <v>63</v>
      </c>
      <c r="D81" s="58" t="s">
        <v>57</v>
      </c>
      <c r="E81" s="58"/>
      <c r="F81" s="60">
        <f>F82</f>
        <v>214.79999999999998</v>
      </c>
      <c r="G81" s="60">
        <f t="shared" si="17"/>
        <v>233.1</v>
      </c>
      <c r="H81" s="60">
        <f t="shared" si="17"/>
        <v>240.79999999999998</v>
      </c>
    </row>
    <row r="82" spans="1:8" s="13" customFormat="1" ht="15.6">
      <c r="A82" s="75" t="s">
        <v>21</v>
      </c>
      <c r="B82" s="64"/>
      <c r="C82" s="58" t="s">
        <v>63</v>
      </c>
      <c r="D82" s="58" t="s">
        <v>58</v>
      </c>
      <c r="E82" s="64"/>
      <c r="F82" s="60">
        <f>F85+F87+F89</f>
        <v>214.79999999999998</v>
      </c>
      <c r="G82" s="60">
        <f t="shared" ref="G82:H82" si="19">G85+G87+G89</f>
        <v>233.1</v>
      </c>
      <c r="H82" s="60">
        <f t="shared" si="19"/>
        <v>240.79999999999998</v>
      </c>
    </row>
    <row r="83" spans="1:8" s="14" customFormat="1" ht="49.2" customHeight="1">
      <c r="A83" s="75" t="s">
        <v>123</v>
      </c>
      <c r="B83" s="58"/>
      <c r="C83" s="58" t="s">
        <v>63</v>
      </c>
      <c r="D83" s="58" t="s">
        <v>64</v>
      </c>
      <c r="E83" s="58"/>
      <c r="F83" s="60">
        <f t="shared" si="17"/>
        <v>153.52000000000001</v>
      </c>
      <c r="G83" s="60">
        <f t="shared" si="17"/>
        <v>166.57</v>
      </c>
      <c r="H83" s="60">
        <f t="shared" si="17"/>
        <v>184.95</v>
      </c>
    </row>
    <row r="84" spans="1:8" s="5" customFormat="1" ht="29.4" customHeight="1">
      <c r="A84" s="114" t="s">
        <v>168</v>
      </c>
      <c r="B84" s="18"/>
      <c r="C84" s="18" t="s">
        <v>63</v>
      </c>
      <c r="D84" s="18" t="s">
        <v>64</v>
      </c>
      <c r="E84" s="18" t="s">
        <v>34</v>
      </c>
      <c r="F84" s="23">
        <f t="shared" si="17"/>
        <v>153.52000000000001</v>
      </c>
      <c r="G84" s="23">
        <f t="shared" si="17"/>
        <v>166.57</v>
      </c>
      <c r="H84" s="23">
        <f t="shared" si="17"/>
        <v>184.95</v>
      </c>
    </row>
    <row r="85" spans="1:8" ht="30.6" customHeight="1">
      <c r="A85" s="115" t="s">
        <v>168</v>
      </c>
      <c r="B85" s="26"/>
      <c r="C85" s="26" t="s">
        <v>63</v>
      </c>
      <c r="D85" s="26" t="s">
        <v>64</v>
      </c>
      <c r="E85" s="54" t="s">
        <v>34</v>
      </c>
      <c r="F85" s="55">
        <v>153.52000000000001</v>
      </c>
      <c r="G85" s="77">
        <v>166.57</v>
      </c>
      <c r="H85" s="55">
        <v>184.95</v>
      </c>
    </row>
    <row r="86" spans="1:8" s="5" customFormat="1" ht="30.6" customHeight="1">
      <c r="A86" s="114" t="s">
        <v>169</v>
      </c>
      <c r="B86" s="18"/>
      <c r="C86" s="18" t="s">
        <v>63</v>
      </c>
      <c r="D86" s="18" t="s">
        <v>64</v>
      </c>
      <c r="E86" s="52" t="s">
        <v>34</v>
      </c>
      <c r="F86" s="23">
        <f t="shared" si="17"/>
        <v>46.36</v>
      </c>
      <c r="G86" s="23">
        <f t="shared" si="17"/>
        <v>50.61</v>
      </c>
      <c r="H86" s="23">
        <f t="shared" si="17"/>
        <v>55.85</v>
      </c>
    </row>
    <row r="87" spans="1:8" ht="30.6" customHeight="1">
      <c r="A87" s="116" t="s">
        <v>169</v>
      </c>
      <c r="B87" s="26"/>
      <c r="C87" s="26" t="s">
        <v>63</v>
      </c>
      <c r="D87" s="26" t="s">
        <v>64</v>
      </c>
      <c r="E87" s="54" t="s">
        <v>34</v>
      </c>
      <c r="F87" s="55">
        <v>46.36</v>
      </c>
      <c r="G87" s="83">
        <v>50.61</v>
      </c>
      <c r="H87" s="55">
        <v>55.85</v>
      </c>
    </row>
    <row r="88" spans="1:8" s="5" customFormat="1" ht="19.2" customHeight="1">
      <c r="A88" s="111" t="s">
        <v>165</v>
      </c>
      <c r="B88" s="18"/>
      <c r="C88" s="18" t="s">
        <v>63</v>
      </c>
      <c r="D88" s="18" t="s">
        <v>64</v>
      </c>
      <c r="E88" s="52" t="s">
        <v>26</v>
      </c>
      <c r="F88" s="23">
        <f t="shared" si="17"/>
        <v>14.92</v>
      </c>
      <c r="G88" s="23">
        <f t="shared" si="17"/>
        <v>15.92</v>
      </c>
      <c r="H88" s="23">
        <f t="shared" si="17"/>
        <v>0</v>
      </c>
    </row>
    <row r="89" spans="1:8" ht="20.399999999999999" customHeight="1">
      <c r="A89" s="112" t="s">
        <v>165</v>
      </c>
      <c r="B89" s="26"/>
      <c r="C89" s="26" t="s">
        <v>63</v>
      </c>
      <c r="D89" s="26" t="s">
        <v>64</v>
      </c>
      <c r="E89" s="54" t="s">
        <v>26</v>
      </c>
      <c r="F89" s="55">
        <v>14.92</v>
      </c>
      <c r="G89" s="83">
        <v>15.92</v>
      </c>
      <c r="H89" s="55">
        <v>0</v>
      </c>
    </row>
    <row r="90" spans="1:8" s="7" customFormat="1" ht="46.8">
      <c r="A90" s="20" t="s">
        <v>65</v>
      </c>
      <c r="B90" s="21"/>
      <c r="C90" s="21" t="s">
        <v>66</v>
      </c>
      <c r="D90" s="21"/>
      <c r="E90" s="21"/>
      <c r="F90" s="53">
        <f>F91+F109</f>
        <v>366.86</v>
      </c>
      <c r="G90" s="53">
        <f>G91+G109</f>
        <v>45.3</v>
      </c>
      <c r="H90" s="53">
        <f>H91+H109</f>
        <v>40</v>
      </c>
    </row>
    <row r="91" spans="1:8" s="15" customFormat="1" ht="15.6">
      <c r="A91" s="123"/>
      <c r="B91" s="120"/>
      <c r="C91" s="120" t="s">
        <v>68</v>
      </c>
      <c r="D91" s="120"/>
      <c r="E91" s="120"/>
      <c r="F91" s="53">
        <f>F92</f>
        <v>361.76</v>
      </c>
      <c r="G91" s="53">
        <f t="shared" ref="G91:H91" si="20">G92</f>
        <v>40</v>
      </c>
      <c r="H91" s="53">
        <f t="shared" si="20"/>
        <v>40</v>
      </c>
    </row>
    <row r="92" spans="1:8" s="15" customFormat="1" ht="15.6">
      <c r="A92" s="123"/>
      <c r="B92" s="120"/>
      <c r="C92" s="120" t="s">
        <v>68</v>
      </c>
      <c r="D92" s="124" t="s">
        <v>170</v>
      </c>
      <c r="E92" s="120"/>
      <c r="F92" s="118">
        <f>F97+F102</f>
        <v>361.76</v>
      </c>
      <c r="G92" s="118">
        <f>G97+G102</f>
        <v>40</v>
      </c>
      <c r="H92" s="118">
        <f>H97+H102</f>
        <v>40</v>
      </c>
    </row>
    <row r="93" spans="1:8" s="6" customFormat="1" ht="78">
      <c r="A93" s="20" t="s">
        <v>125</v>
      </c>
      <c r="B93" s="21"/>
      <c r="C93" s="21" t="s">
        <v>68</v>
      </c>
      <c r="D93" s="21"/>
      <c r="E93" s="21"/>
      <c r="F93" s="53">
        <f>F94</f>
        <v>40</v>
      </c>
      <c r="G93" s="53">
        <v>40</v>
      </c>
      <c r="H93" s="53">
        <v>40</v>
      </c>
    </row>
    <row r="94" spans="1:8" s="6" customFormat="1" ht="15.6">
      <c r="A94" s="78" t="s">
        <v>50</v>
      </c>
      <c r="B94" s="21"/>
      <c r="C94" s="21" t="s">
        <v>68</v>
      </c>
      <c r="D94" s="21" t="s">
        <v>69</v>
      </c>
      <c r="E94" s="21"/>
      <c r="F94" s="53">
        <f t="shared" ref="F94:H95" si="21">F95</f>
        <v>40</v>
      </c>
      <c r="G94" s="53">
        <f t="shared" si="21"/>
        <v>40</v>
      </c>
      <c r="H94" s="53">
        <f t="shared" si="21"/>
        <v>40</v>
      </c>
    </row>
    <row r="95" spans="1:8" s="6" customFormat="1" ht="63" customHeight="1">
      <c r="A95" s="114" t="s">
        <v>171</v>
      </c>
      <c r="B95" s="21"/>
      <c r="C95" s="21" t="s">
        <v>68</v>
      </c>
      <c r="D95" s="21" t="s">
        <v>70</v>
      </c>
      <c r="E95" s="21"/>
      <c r="F95" s="53">
        <f t="shared" si="21"/>
        <v>40</v>
      </c>
      <c r="G95" s="53">
        <f t="shared" si="21"/>
        <v>40</v>
      </c>
      <c r="H95" s="53">
        <f t="shared" si="21"/>
        <v>40</v>
      </c>
    </row>
    <row r="96" spans="1:8" s="15" customFormat="1" ht="15.6">
      <c r="A96" s="93" t="s">
        <v>67</v>
      </c>
      <c r="B96" s="72"/>
      <c r="C96" s="80" t="s">
        <v>68</v>
      </c>
      <c r="D96" s="80" t="s">
        <v>71</v>
      </c>
      <c r="E96" s="72"/>
      <c r="F96" s="61">
        <f>F97</f>
        <v>40</v>
      </c>
      <c r="G96" s="61">
        <f t="shared" ref="G96:H96" si="22">G97</f>
        <v>40</v>
      </c>
      <c r="H96" s="61">
        <f t="shared" si="22"/>
        <v>40</v>
      </c>
    </row>
    <row r="97" spans="1:8" s="7" customFormat="1" ht="15.6">
      <c r="A97" s="115" t="s">
        <v>165</v>
      </c>
      <c r="B97" s="35"/>
      <c r="C97" s="37" t="s">
        <v>68</v>
      </c>
      <c r="D97" s="37" t="s">
        <v>72</v>
      </c>
      <c r="E97" s="37" t="s">
        <v>26</v>
      </c>
      <c r="F97" s="73">
        <v>40</v>
      </c>
      <c r="G97" s="73">
        <v>40</v>
      </c>
      <c r="H97" s="73">
        <v>40</v>
      </c>
    </row>
    <row r="98" spans="1:8" s="6" customFormat="1" ht="26.4">
      <c r="A98" s="111" t="s">
        <v>56</v>
      </c>
      <c r="B98" s="21"/>
      <c r="C98" s="44" t="s">
        <v>68</v>
      </c>
      <c r="D98" s="125" t="s">
        <v>173</v>
      </c>
      <c r="E98" s="44"/>
      <c r="F98" s="129">
        <v>321.76</v>
      </c>
      <c r="G98" s="129">
        <v>0</v>
      </c>
      <c r="H98" s="129">
        <v>0</v>
      </c>
    </row>
    <row r="99" spans="1:8" s="6" customFormat="1" ht="15.6">
      <c r="A99" s="111" t="s">
        <v>21</v>
      </c>
      <c r="B99" s="21"/>
      <c r="C99" s="44" t="s">
        <v>68</v>
      </c>
      <c r="D99" s="125" t="s">
        <v>174</v>
      </c>
      <c r="E99" s="44"/>
      <c r="F99" s="129">
        <v>321.76</v>
      </c>
      <c r="G99" s="129">
        <v>0</v>
      </c>
      <c r="H99" s="129">
        <v>0</v>
      </c>
    </row>
    <row r="100" spans="1:8" s="6" customFormat="1" ht="15.6">
      <c r="A100" s="111" t="s">
        <v>21</v>
      </c>
      <c r="B100" s="21"/>
      <c r="C100" s="44" t="s">
        <v>68</v>
      </c>
      <c r="D100" s="125" t="s">
        <v>175</v>
      </c>
      <c r="E100" s="44"/>
      <c r="F100" s="129">
        <v>321.76</v>
      </c>
      <c r="G100" s="129">
        <v>0</v>
      </c>
      <c r="H100" s="129">
        <v>0</v>
      </c>
    </row>
    <row r="101" spans="1:8" s="6" customFormat="1" ht="39.6">
      <c r="A101" s="111" t="s">
        <v>172</v>
      </c>
      <c r="B101" s="21"/>
      <c r="C101" s="44" t="s">
        <v>68</v>
      </c>
      <c r="D101" s="125" t="s">
        <v>176</v>
      </c>
      <c r="E101" s="44"/>
      <c r="F101" s="129">
        <v>321.76</v>
      </c>
      <c r="G101" s="129">
        <v>0</v>
      </c>
      <c r="H101" s="129">
        <v>0</v>
      </c>
    </row>
    <row r="102" spans="1:8" s="7" customFormat="1" ht="15.6">
      <c r="A102" s="112" t="s">
        <v>165</v>
      </c>
      <c r="B102" s="35"/>
      <c r="C102" s="37" t="s">
        <v>68</v>
      </c>
      <c r="D102" s="126" t="s">
        <v>176</v>
      </c>
      <c r="E102" s="37" t="s">
        <v>26</v>
      </c>
      <c r="F102" s="130">
        <v>321.76</v>
      </c>
      <c r="G102" s="130">
        <v>0</v>
      </c>
      <c r="H102" s="130">
        <v>0</v>
      </c>
    </row>
    <row r="103" spans="1:8" s="7" customFormat="1" ht="46.8">
      <c r="A103" s="79" t="s">
        <v>136</v>
      </c>
      <c r="B103" s="35"/>
      <c r="C103" s="80" t="s">
        <v>73</v>
      </c>
      <c r="D103" s="35"/>
      <c r="E103" s="35"/>
      <c r="F103" s="61">
        <f t="shared" ref="F103:H107" si="23">F104</f>
        <v>5.0999999999999996</v>
      </c>
      <c r="G103" s="61">
        <f t="shared" si="23"/>
        <v>5.3</v>
      </c>
      <c r="H103" s="61">
        <f t="shared" si="23"/>
        <v>0</v>
      </c>
    </row>
    <row r="104" spans="1:8" s="15" customFormat="1" ht="46.8">
      <c r="A104" s="79" t="s">
        <v>136</v>
      </c>
      <c r="B104" s="120"/>
      <c r="C104" s="117" t="s">
        <v>73</v>
      </c>
      <c r="D104" s="80" t="s">
        <v>167</v>
      </c>
      <c r="E104" s="120"/>
      <c r="F104" s="61">
        <f t="shared" si="23"/>
        <v>5.0999999999999996</v>
      </c>
      <c r="G104" s="61">
        <f t="shared" si="23"/>
        <v>5.3</v>
      </c>
      <c r="H104" s="61">
        <f t="shared" si="23"/>
        <v>0</v>
      </c>
    </row>
    <row r="105" spans="1:8" s="6" customFormat="1" ht="62.4">
      <c r="A105" s="71" t="s">
        <v>126</v>
      </c>
      <c r="B105" s="47"/>
      <c r="C105" s="80" t="s">
        <v>73</v>
      </c>
      <c r="D105" s="80" t="s">
        <v>74</v>
      </c>
      <c r="E105" s="72"/>
      <c r="F105" s="61">
        <f t="shared" si="23"/>
        <v>5.0999999999999996</v>
      </c>
      <c r="G105" s="61">
        <f t="shared" si="23"/>
        <v>5.3</v>
      </c>
      <c r="H105" s="61">
        <f t="shared" si="23"/>
        <v>0</v>
      </c>
    </row>
    <row r="106" spans="1:8" s="6" customFormat="1" ht="15.6">
      <c r="A106" s="78" t="s">
        <v>50</v>
      </c>
      <c r="B106" s="47"/>
      <c r="C106" s="72" t="s">
        <v>73</v>
      </c>
      <c r="D106" s="72" t="s">
        <v>75</v>
      </c>
      <c r="E106" s="72"/>
      <c r="F106" s="61">
        <f t="shared" si="23"/>
        <v>5.0999999999999996</v>
      </c>
      <c r="G106" s="61">
        <f t="shared" si="23"/>
        <v>5.3</v>
      </c>
      <c r="H106" s="61">
        <f t="shared" si="23"/>
        <v>0</v>
      </c>
    </row>
    <row r="107" spans="1:8" s="15" customFormat="1" ht="62.4">
      <c r="A107" s="121" t="s">
        <v>137</v>
      </c>
      <c r="B107" s="72"/>
      <c r="C107" s="80" t="s">
        <v>73</v>
      </c>
      <c r="D107" s="80" t="s">
        <v>76</v>
      </c>
      <c r="E107" s="72"/>
      <c r="F107" s="61">
        <f t="shared" si="23"/>
        <v>5.0999999999999996</v>
      </c>
      <c r="G107" s="61">
        <f t="shared" si="23"/>
        <v>5.3</v>
      </c>
      <c r="H107" s="61">
        <f t="shared" si="23"/>
        <v>0</v>
      </c>
    </row>
    <row r="108" spans="1:8" s="15" customFormat="1" ht="46.8">
      <c r="A108" s="93" t="s">
        <v>138</v>
      </c>
      <c r="B108" s="72"/>
      <c r="C108" s="80" t="s">
        <v>73</v>
      </c>
      <c r="D108" s="80" t="s">
        <v>77</v>
      </c>
      <c r="E108" s="72"/>
      <c r="F108" s="61">
        <f>F109</f>
        <v>5.0999999999999996</v>
      </c>
      <c r="G108" s="61">
        <f t="shared" ref="G108:H108" si="24">G109</f>
        <v>5.3</v>
      </c>
      <c r="H108" s="61">
        <f t="shared" si="24"/>
        <v>0</v>
      </c>
    </row>
    <row r="109" spans="1:8" ht="15.6">
      <c r="A109" s="115" t="s">
        <v>165</v>
      </c>
      <c r="B109" s="26"/>
      <c r="C109" s="65" t="s">
        <v>73</v>
      </c>
      <c r="D109" s="54" t="s">
        <v>77</v>
      </c>
      <c r="E109" s="26" t="s">
        <v>26</v>
      </c>
      <c r="F109" s="55">
        <v>5.0999999999999996</v>
      </c>
      <c r="G109" s="55">
        <v>5.3</v>
      </c>
      <c r="H109" s="73">
        <v>0</v>
      </c>
    </row>
    <row r="110" spans="1:8" s="6" customFormat="1" ht="15.6">
      <c r="A110" s="74" t="s">
        <v>78</v>
      </c>
      <c r="B110" s="21"/>
      <c r="C110" s="21" t="s">
        <v>79</v>
      </c>
      <c r="D110" s="21"/>
      <c r="E110" s="21"/>
      <c r="F110" s="53">
        <f>F111+F124</f>
        <v>3414.3</v>
      </c>
      <c r="G110" s="53">
        <f>G111+G124</f>
        <v>1368.4</v>
      </c>
      <c r="H110" s="53">
        <f>H111+H124</f>
        <v>2135.3000000000002</v>
      </c>
    </row>
    <row r="111" spans="1:8" s="6" customFormat="1" ht="15.6">
      <c r="A111" s="20" t="s">
        <v>80</v>
      </c>
      <c r="B111" s="21"/>
      <c r="C111" s="21" t="s">
        <v>81</v>
      </c>
      <c r="D111" s="21"/>
      <c r="E111" s="21"/>
      <c r="F111" s="29">
        <f>F112</f>
        <v>3057.8</v>
      </c>
      <c r="G111" s="29">
        <f t="shared" ref="G111:H111" si="25">G112</f>
        <v>1209.4000000000001</v>
      </c>
      <c r="H111" s="29">
        <f t="shared" si="25"/>
        <v>2135.3000000000002</v>
      </c>
    </row>
    <row r="112" spans="1:8" s="15" customFormat="1" ht="15.6">
      <c r="A112" s="71" t="s">
        <v>80</v>
      </c>
      <c r="B112" s="72"/>
      <c r="C112" s="72" t="s">
        <v>81</v>
      </c>
      <c r="D112" s="124" t="s">
        <v>170</v>
      </c>
      <c r="E112" s="72"/>
      <c r="F112" s="61">
        <f>F117+F123</f>
        <v>3057.8</v>
      </c>
      <c r="G112" s="61">
        <f t="shared" ref="G112:H112" si="26">G117+G123</f>
        <v>1209.4000000000001</v>
      </c>
      <c r="H112" s="61">
        <f t="shared" si="26"/>
        <v>2135.3000000000002</v>
      </c>
    </row>
    <row r="113" spans="1:8" s="5" customFormat="1" ht="94.2" customHeight="1">
      <c r="A113" s="20" t="s">
        <v>127</v>
      </c>
      <c r="B113" s="18"/>
      <c r="C113" s="52" t="s">
        <v>81</v>
      </c>
      <c r="D113" s="52" t="s">
        <v>82</v>
      </c>
      <c r="E113" s="18"/>
      <c r="F113" s="29">
        <f>F114</f>
        <v>987.5</v>
      </c>
      <c r="G113" s="29">
        <f t="shared" ref="G113:H115" si="27">G114</f>
        <v>1209.4000000000001</v>
      </c>
      <c r="H113" s="29">
        <f t="shared" si="27"/>
        <v>2135.3000000000002</v>
      </c>
    </row>
    <row r="114" spans="1:8" s="7" customFormat="1" ht="15.6">
      <c r="A114" s="82" t="s">
        <v>50</v>
      </c>
      <c r="B114" s="35"/>
      <c r="C114" s="58" t="s">
        <v>81</v>
      </c>
      <c r="D114" s="59" t="s">
        <v>83</v>
      </c>
      <c r="E114" s="72"/>
      <c r="F114" s="29">
        <f t="shared" ref="F114:F115" si="28">F115</f>
        <v>987.5</v>
      </c>
      <c r="G114" s="29">
        <f t="shared" si="27"/>
        <v>1209.4000000000001</v>
      </c>
      <c r="H114" s="29">
        <f t="shared" si="27"/>
        <v>2135.3000000000002</v>
      </c>
    </row>
    <row r="115" spans="1:8" s="5" customFormat="1" ht="47.4" customHeight="1">
      <c r="A115" s="114" t="s">
        <v>177</v>
      </c>
      <c r="B115" s="18"/>
      <c r="C115" s="52" t="s">
        <v>81</v>
      </c>
      <c r="D115" s="44" t="s">
        <v>162</v>
      </c>
      <c r="E115" s="18"/>
      <c r="F115" s="29">
        <f t="shared" si="28"/>
        <v>987.5</v>
      </c>
      <c r="G115" s="29">
        <f t="shared" si="27"/>
        <v>1209.4000000000001</v>
      </c>
      <c r="H115" s="29">
        <f t="shared" si="27"/>
        <v>2135.3000000000002</v>
      </c>
    </row>
    <row r="116" spans="1:8" s="15" customFormat="1" ht="46.8">
      <c r="A116" s="71" t="s">
        <v>150</v>
      </c>
      <c r="B116" s="72"/>
      <c r="C116" s="80" t="s">
        <v>81</v>
      </c>
      <c r="D116" s="80" t="s">
        <v>153</v>
      </c>
      <c r="E116" s="72"/>
      <c r="F116" s="29">
        <f>F117</f>
        <v>987.5</v>
      </c>
      <c r="G116" s="29">
        <f t="shared" ref="G116:H116" si="29">G117</f>
        <v>1209.4000000000001</v>
      </c>
      <c r="H116" s="29">
        <f t="shared" si="29"/>
        <v>2135.3000000000002</v>
      </c>
    </row>
    <row r="117" spans="1:8" ht="15.6">
      <c r="A117" s="115" t="s">
        <v>165</v>
      </c>
      <c r="B117" s="33"/>
      <c r="C117" s="37" t="s">
        <v>81</v>
      </c>
      <c r="D117" s="37" t="s">
        <v>153</v>
      </c>
      <c r="E117" s="54" t="s">
        <v>26</v>
      </c>
      <c r="F117" s="84">
        <v>987.5</v>
      </c>
      <c r="G117" s="84">
        <v>1209.4000000000001</v>
      </c>
      <c r="H117" s="84">
        <v>2135.3000000000002</v>
      </c>
    </row>
    <row r="118" spans="1:8" s="5" customFormat="1" ht="99.6" customHeight="1">
      <c r="A118" s="132" t="s">
        <v>264</v>
      </c>
      <c r="B118" s="133"/>
      <c r="C118" s="134" t="s">
        <v>81</v>
      </c>
      <c r="D118" s="125" t="s">
        <v>180</v>
      </c>
      <c r="E118" s="135"/>
      <c r="F118" s="129">
        <v>2070.3000000000002</v>
      </c>
      <c r="G118" s="129">
        <v>0</v>
      </c>
      <c r="H118" s="129">
        <v>0</v>
      </c>
    </row>
    <row r="119" spans="1:8" s="5" customFormat="1" ht="15.6">
      <c r="A119" s="111" t="s">
        <v>50</v>
      </c>
      <c r="B119" s="133"/>
      <c r="C119" s="134" t="s">
        <v>81</v>
      </c>
      <c r="D119" s="125" t="s">
        <v>181</v>
      </c>
      <c r="E119" s="135"/>
      <c r="F119" s="129">
        <v>2070.3000000000002</v>
      </c>
      <c r="G119" s="129">
        <v>0</v>
      </c>
      <c r="H119" s="129">
        <v>0</v>
      </c>
    </row>
    <row r="120" spans="1:8" s="5" customFormat="1" ht="26.4">
      <c r="A120" s="111" t="s">
        <v>178</v>
      </c>
      <c r="B120" s="133"/>
      <c r="C120" s="134" t="s">
        <v>81</v>
      </c>
      <c r="D120" s="125" t="s">
        <v>182</v>
      </c>
      <c r="E120" s="135"/>
      <c r="F120" s="129">
        <v>2070.3000000000002</v>
      </c>
      <c r="G120" s="129">
        <v>0</v>
      </c>
      <c r="H120" s="129">
        <v>0</v>
      </c>
    </row>
    <row r="121" spans="1:8" s="5" customFormat="1" ht="66">
      <c r="A121" s="111" t="s">
        <v>179</v>
      </c>
      <c r="B121" s="133"/>
      <c r="C121" s="134" t="s">
        <v>81</v>
      </c>
      <c r="D121" s="125" t="s">
        <v>183</v>
      </c>
      <c r="E121" s="135"/>
      <c r="F121" s="129">
        <v>2070.3000000000002</v>
      </c>
      <c r="G121" s="129">
        <v>0</v>
      </c>
      <c r="H121" s="129">
        <v>0</v>
      </c>
    </row>
    <row r="122" spans="1:8" s="5" customFormat="1" ht="15.6">
      <c r="A122" s="111" t="s">
        <v>165</v>
      </c>
      <c r="B122" s="133"/>
      <c r="C122" s="134" t="s">
        <v>81</v>
      </c>
      <c r="D122" s="125" t="s">
        <v>183</v>
      </c>
      <c r="E122" s="135" t="s">
        <v>26</v>
      </c>
      <c r="F122" s="129">
        <v>2070.3000000000002</v>
      </c>
      <c r="G122" s="129">
        <v>0</v>
      </c>
      <c r="H122" s="129">
        <v>0</v>
      </c>
    </row>
    <row r="123" spans="1:8" ht="15.6">
      <c r="A123" s="112" t="s">
        <v>165</v>
      </c>
      <c r="B123" s="33"/>
      <c r="C123" s="102" t="s">
        <v>81</v>
      </c>
      <c r="D123" s="126" t="s">
        <v>183</v>
      </c>
      <c r="E123" s="131" t="s">
        <v>26</v>
      </c>
      <c r="F123" s="130">
        <v>2070.3000000000002</v>
      </c>
      <c r="G123" s="130">
        <v>0</v>
      </c>
      <c r="H123" s="130">
        <v>0</v>
      </c>
    </row>
    <row r="124" spans="1:8" s="110" customFormat="1" ht="31.2">
      <c r="A124" s="109" t="s">
        <v>85</v>
      </c>
      <c r="B124" s="52"/>
      <c r="C124" s="52" t="s">
        <v>86</v>
      </c>
      <c r="D124" s="52"/>
      <c r="E124" s="52"/>
      <c r="F124" s="138">
        <v>356.5</v>
      </c>
      <c r="G124" s="138">
        <v>159</v>
      </c>
      <c r="H124" s="138">
        <v>0</v>
      </c>
    </row>
    <row r="125" spans="1:8" s="139" customFormat="1" ht="31.2">
      <c r="A125" s="137" t="s">
        <v>85</v>
      </c>
      <c r="B125" s="59"/>
      <c r="C125" s="59" t="s">
        <v>86</v>
      </c>
      <c r="D125" s="140" t="s">
        <v>170</v>
      </c>
      <c r="E125" s="59"/>
      <c r="F125" s="138">
        <f>F130+F134</f>
        <v>356.5</v>
      </c>
      <c r="G125" s="138">
        <f t="shared" ref="G125:H125" si="30">G130+G134</f>
        <v>159</v>
      </c>
      <c r="H125" s="138">
        <f t="shared" si="30"/>
        <v>0</v>
      </c>
    </row>
    <row r="126" spans="1:8" s="139" customFormat="1" ht="67.2" customHeight="1">
      <c r="A126" s="111" t="s">
        <v>184</v>
      </c>
      <c r="B126" s="59"/>
      <c r="C126" s="59" t="s">
        <v>86</v>
      </c>
      <c r="D126" s="140" t="s">
        <v>185</v>
      </c>
      <c r="E126" s="59"/>
      <c r="F126" s="60">
        <f t="shared" ref="F126:H128" si="31">F127</f>
        <v>12</v>
      </c>
      <c r="G126" s="60">
        <f t="shared" si="31"/>
        <v>0</v>
      </c>
      <c r="H126" s="60">
        <f t="shared" si="31"/>
        <v>0</v>
      </c>
    </row>
    <row r="127" spans="1:8" s="139" customFormat="1" ht="15.6">
      <c r="A127" s="111" t="s">
        <v>50</v>
      </c>
      <c r="B127" s="59"/>
      <c r="C127" s="59" t="s">
        <v>86</v>
      </c>
      <c r="D127" s="140" t="s">
        <v>186</v>
      </c>
      <c r="E127" s="59"/>
      <c r="F127" s="60">
        <f t="shared" si="31"/>
        <v>12</v>
      </c>
      <c r="G127" s="60">
        <f t="shared" si="31"/>
        <v>0</v>
      </c>
      <c r="H127" s="60">
        <f t="shared" si="31"/>
        <v>0</v>
      </c>
    </row>
    <row r="128" spans="1:8" s="139" customFormat="1" ht="73.2" customHeight="1">
      <c r="A128" s="111" t="s">
        <v>145</v>
      </c>
      <c r="B128" s="59"/>
      <c r="C128" s="59" t="s">
        <v>86</v>
      </c>
      <c r="D128" s="140" t="s">
        <v>187</v>
      </c>
      <c r="E128" s="59"/>
      <c r="F128" s="60">
        <f t="shared" si="31"/>
        <v>12</v>
      </c>
      <c r="G128" s="60">
        <f t="shared" si="31"/>
        <v>0</v>
      </c>
      <c r="H128" s="60">
        <f t="shared" si="31"/>
        <v>0</v>
      </c>
    </row>
    <row r="129" spans="1:8" s="139" customFormat="1" ht="111" customHeight="1">
      <c r="A129" s="132" t="s">
        <v>163</v>
      </c>
      <c r="B129" s="59"/>
      <c r="C129" s="59" t="s">
        <v>86</v>
      </c>
      <c r="D129" s="140" t="s">
        <v>188</v>
      </c>
      <c r="E129" s="59"/>
      <c r="F129" s="60">
        <f>F130</f>
        <v>12</v>
      </c>
      <c r="G129" s="60">
        <f t="shared" ref="G129:H129" si="32">G130</f>
        <v>0</v>
      </c>
      <c r="H129" s="60">
        <f t="shared" si="32"/>
        <v>0</v>
      </c>
    </row>
    <row r="130" spans="1:8" s="136" customFormat="1" ht="15.6">
      <c r="A130" s="112" t="s">
        <v>165</v>
      </c>
      <c r="B130" s="65"/>
      <c r="C130" s="65" t="s">
        <v>86</v>
      </c>
      <c r="D130" s="141" t="s">
        <v>188</v>
      </c>
      <c r="E130" s="65" t="s">
        <v>26</v>
      </c>
      <c r="F130" s="66">
        <v>12</v>
      </c>
      <c r="G130" s="66">
        <v>0</v>
      </c>
      <c r="H130" s="66">
        <v>0</v>
      </c>
    </row>
    <row r="131" spans="1:8" s="5" customFormat="1" ht="31.2">
      <c r="A131" s="17" t="s">
        <v>56</v>
      </c>
      <c r="B131" s="18"/>
      <c r="C131" s="52" t="s">
        <v>86</v>
      </c>
      <c r="D131" s="52" t="s">
        <v>44</v>
      </c>
      <c r="E131" s="18"/>
      <c r="F131" s="29">
        <f t="shared" ref="F131:H137" si="33">F132</f>
        <v>344.5</v>
      </c>
      <c r="G131" s="29">
        <f t="shared" si="33"/>
        <v>159</v>
      </c>
      <c r="H131" s="29">
        <f t="shared" si="33"/>
        <v>0</v>
      </c>
    </row>
    <row r="132" spans="1:8" s="14" customFormat="1" ht="15.6">
      <c r="A132" s="31" t="s">
        <v>21</v>
      </c>
      <c r="B132" s="58"/>
      <c r="C132" s="58" t="s">
        <v>86</v>
      </c>
      <c r="D132" s="58" t="s">
        <v>57</v>
      </c>
      <c r="E132" s="58"/>
      <c r="F132" s="60">
        <f t="shared" si="33"/>
        <v>344.5</v>
      </c>
      <c r="G132" s="60">
        <f t="shared" si="33"/>
        <v>159</v>
      </c>
      <c r="H132" s="60">
        <f t="shared" si="33"/>
        <v>0</v>
      </c>
    </row>
    <row r="133" spans="1:8" s="14" customFormat="1" ht="15.6">
      <c r="A133" s="31" t="s">
        <v>21</v>
      </c>
      <c r="B133" s="58"/>
      <c r="C133" s="58" t="s">
        <v>86</v>
      </c>
      <c r="D133" s="58" t="s">
        <v>58</v>
      </c>
      <c r="E133" s="58"/>
      <c r="F133" s="60">
        <f t="shared" si="33"/>
        <v>344.5</v>
      </c>
      <c r="G133" s="60">
        <f t="shared" si="33"/>
        <v>159</v>
      </c>
      <c r="H133" s="60">
        <f t="shared" si="33"/>
        <v>0</v>
      </c>
    </row>
    <row r="134" spans="1:8" s="14" customFormat="1" ht="31.2">
      <c r="A134" s="142" t="s">
        <v>87</v>
      </c>
      <c r="B134" s="58"/>
      <c r="C134" s="58" t="s">
        <v>86</v>
      </c>
      <c r="D134" s="58" t="s">
        <v>88</v>
      </c>
      <c r="E134" s="58"/>
      <c r="F134" s="138">
        <f>F136+F138</f>
        <v>344.5</v>
      </c>
      <c r="G134" s="138">
        <f>G136+G138</f>
        <v>159</v>
      </c>
      <c r="H134" s="138">
        <f>H136+H138</f>
        <v>0</v>
      </c>
    </row>
    <row r="135" spans="1:8" s="139" customFormat="1" ht="40.200000000000003">
      <c r="A135" s="150" t="s">
        <v>189</v>
      </c>
      <c r="B135" s="151"/>
      <c r="C135" s="151" t="s">
        <v>86</v>
      </c>
      <c r="D135" s="59" t="s">
        <v>88</v>
      </c>
      <c r="E135" s="151" t="s">
        <v>26</v>
      </c>
      <c r="F135" s="138">
        <f t="shared" si="33"/>
        <v>48</v>
      </c>
      <c r="G135" s="138">
        <f t="shared" si="33"/>
        <v>0</v>
      </c>
      <c r="H135" s="138">
        <f t="shared" si="33"/>
        <v>0</v>
      </c>
    </row>
    <row r="136" spans="1:8" s="148" customFormat="1" ht="40.200000000000003">
      <c r="A136" s="149" t="s">
        <v>189</v>
      </c>
      <c r="B136" s="147"/>
      <c r="C136" s="147" t="s">
        <v>86</v>
      </c>
      <c r="D136" s="54" t="s">
        <v>88</v>
      </c>
      <c r="E136" s="147" t="s">
        <v>26</v>
      </c>
      <c r="F136" s="144">
        <v>48</v>
      </c>
      <c r="G136" s="144">
        <v>0</v>
      </c>
      <c r="H136" s="144">
        <v>0</v>
      </c>
    </row>
    <row r="137" spans="1:8" s="14" customFormat="1" ht="15.6">
      <c r="A137" s="111" t="s">
        <v>165</v>
      </c>
      <c r="B137" s="143"/>
      <c r="C137" s="143" t="s">
        <v>86</v>
      </c>
      <c r="D137" s="59" t="s">
        <v>88</v>
      </c>
      <c r="E137" s="143" t="s">
        <v>26</v>
      </c>
      <c r="F137" s="60">
        <f t="shared" si="33"/>
        <v>296.5</v>
      </c>
      <c r="G137" s="60">
        <f t="shared" si="33"/>
        <v>159</v>
      </c>
      <c r="H137" s="60">
        <f t="shared" si="33"/>
        <v>0</v>
      </c>
    </row>
    <row r="138" spans="1:8" s="145" customFormat="1" ht="15.6">
      <c r="A138" s="112" t="s">
        <v>165</v>
      </c>
      <c r="B138" s="54"/>
      <c r="C138" s="54" t="s">
        <v>86</v>
      </c>
      <c r="D138" s="54" t="s">
        <v>88</v>
      </c>
      <c r="E138" s="54" t="s">
        <v>26</v>
      </c>
      <c r="F138" s="27">
        <v>296.5</v>
      </c>
      <c r="G138" s="27">
        <v>159</v>
      </c>
      <c r="H138" s="27">
        <v>0</v>
      </c>
    </row>
    <row r="139" spans="1:8" s="6" customFormat="1" ht="31.2">
      <c r="A139" s="20" t="s">
        <v>89</v>
      </c>
      <c r="B139" s="21"/>
      <c r="C139" s="21" t="s">
        <v>90</v>
      </c>
      <c r="D139" s="44"/>
      <c r="E139" s="21"/>
      <c r="F139" s="30">
        <f>F146+F153+F158+F163+F164</f>
        <v>15618.09</v>
      </c>
      <c r="G139" s="30">
        <f>G146+G153+G158+G163+G164</f>
        <v>1281.9100000000001</v>
      </c>
      <c r="H139" s="30">
        <f>H146+H153+H158+H163+H164</f>
        <v>1263.0999999999999</v>
      </c>
    </row>
    <row r="140" spans="1:8" s="5" customFormat="1" ht="15.6">
      <c r="A140" s="24" t="s">
        <v>91</v>
      </c>
      <c r="B140" s="18"/>
      <c r="C140" s="18" t="s">
        <v>92</v>
      </c>
      <c r="D140" s="52"/>
      <c r="E140" s="18"/>
      <c r="F140" s="23">
        <f>F142</f>
        <v>45</v>
      </c>
      <c r="G140" s="23">
        <f t="shared" ref="G140:H140" si="34">G142</f>
        <v>90</v>
      </c>
      <c r="H140" s="23">
        <f t="shared" si="34"/>
        <v>46.5</v>
      </c>
    </row>
    <row r="141" spans="1:8" s="14" customFormat="1" ht="15.6">
      <c r="A141" s="31" t="s">
        <v>91</v>
      </c>
      <c r="B141" s="143"/>
      <c r="C141" s="143" t="s">
        <v>92</v>
      </c>
      <c r="D141" s="52" t="s">
        <v>167</v>
      </c>
      <c r="E141" s="143"/>
      <c r="F141" s="29">
        <f t="shared" ref="F141:H144" si="35">F142</f>
        <v>45</v>
      </c>
      <c r="G141" s="29">
        <f t="shared" si="35"/>
        <v>90</v>
      </c>
      <c r="H141" s="29">
        <f t="shared" si="35"/>
        <v>46.5</v>
      </c>
    </row>
    <row r="142" spans="1:8" s="5" customFormat="1" ht="31.2">
      <c r="A142" s="17" t="s">
        <v>56</v>
      </c>
      <c r="B142" s="18"/>
      <c r="C142" s="18" t="s">
        <v>92</v>
      </c>
      <c r="D142" s="52" t="s">
        <v>44</v>
      </c>
      <c r="E142" s="18"/>
      <c r="F142" s="29">
        <f t="shared" si="35"/>
        <v>45</v>
      </c>
      <c r="G142" s="29">
        <f t="shared" si="35"/>
        <v>90</v>
      </c>
      <c r="H142" s="29">
        <f t="shared" si="35"/>
        <v>46.5</v>
      </c>
    </row>
    <row r="143" spans="1:8" s="14" customFormat="1" ht="15.6">
      <c r="A143" s="31" t="s">
        <v>21</v>
      </c>
      <c r="B143" s="58"/>
      <c r="C143" s="58" t="s">
        <v>92</v>
      </c>
      <c r="D143" s="58" t="s">
        <v>57</v>
      </c>
      <c r="E143" s="58"/>
      <c r="F143" s="138">
        <f t="shared" si="35"/>
        <v>45</v>
      </c>
      <c r="G143" s="138">
        <f t="shared" si="35"/>
        <v>90</v>
      </c>
      <c r="H143" s="138">
        <f t="shared" si="35"/>
        <v>46.5</v>
      </c>
    </row>
    <row r="144" spans="1:8" s="14" customFormat="1" ht="15.6">
      <c r="A144" s="31" t="s">
        <v>21</v>
      </c>
      <c r="B144" s="58"/>
      <c r="C144" s="58" t="s">
        <v>92</v>
      </c>
      <c r="D144" s="58" t="s">
        <v>58</v>
      </c>
      <c r="E144" s="58"/>
      <c r="F144" s="138">
        <f t="shared" si="35"/>
        <v>45</v>
      </c>
      <c r="G144" s="138">
        <f t="shared" si="35"/>
        <v>90</v>
      </c>
      <c r="H144" s="138">
        <f t="shared" si="35"/>
        <v>46.5</v>
      </c>
    </row>
    <row r="145" spans="1:8" s="14" customFormat="1" ht="46.8">
      <c r="A145" s="107" t="s">
        <v>93</v>
      </c>
      <c r="B145" s="58"/>
      <c r="C145" s="58" t="s">
        <v>92</v>
      </c>
      <c r="D145" s="59" t="s">
        <v>94</v>
      </c>
      <c r="E145" s="58"/>
      <c r="F145" s="138">
        <f>F146</f>
        <v>45</v>
      </c>
      <c r="G145" s="138">
        <f t="shared" ref="G145:H145" si="36">G146</f>
        <v>90</v>
      </c>
      <c r="H145" s="138">
        <f t="shared" si="36"/>
        <v>46.5</v>
      </c>
    </row>
    <row r="146" spans="1:8" ht="15.6">
      <c r="A146" s="112" t="s">
        <v>165</v>
      </c>
      <c r="B146" s="26"/>
      <c r="C146" s="26" t="s">
        <v>92</v>
      </c>
      <c r="D146" s="54" t="s">
        <v>94</v>
      </c>
      <c r="E146" s="54" t="s">
        <v>26</v>
      </c>
      <c r="F146" s="27">
        <v>45</v>
      </c>
      <c r="G146" s="27">
        <v>90</v>
      </c>
      <c r="H146" s="27">
        <v>46.5</v>
      </c>
    </row>
    <row r="147" spans="1:8" s="6" customFormat="1" ht="15.6">
      <c r="A147" s="74" t="s">
        <v>95</v>
      </c>
      <c r="B147" s="21"/>
      <c r="C147" s="21" t="s">
        <v>96</v>
      </c>
      <c r="D147" s="44"/>
      <c r="E147" s="44"/>
      <c r="F147" s="53">
        <f>F159+F154</f>
        <v>112.05</v>
      </c>
      <c r="G147" s="53">
        <f>G159+G154</f>
        <v>254.1</v>
      </c>
      <c r="H147" s="53">
        <f>H159+H154</f>
        <v>255.1</v>
      </c>
    </row>
    <row r="148" spans="1:8" s="15" customFormat="1" ht="15.6">
      <c r="A148" s="34" t="s">
        <v>95</v>
      </c>
      <c r="B148" s="120"/>
      <c r="C148" s="120" t="s">
        <v>96</v>
      </c>
      <c r="D148" s="52" t="s">
        <v>167</v>
      </c>
      <c r="E148" s="117"/>
      <c r="F148" s="118"/>
      <c r="G148" s="118"/>
      <c r="H148" s="118"/>
    </row>
    <row r="149" spans="1:8" s="15" customFormat="1" ht="82.2" customHeight="1">
      <c r="A149" s="111" t="s">
        <v>263</v>
      </c>
      <c r="B149" s="120"/>
      <c r="C149" s="117" t="s">
        <v>96</v>
      </c>
      <c r="D149" s="152" t="s">
        <v>193</v>
      </c>
      <c r="E149" s="117"/>
      <c r="F149" s="153">
        <v>50</v>
      </c>
      <c r="G149" s="153">
        <v>0</v>
      </c>
      <c r="H149" s="153">
        <v>0</v>
      </c>
    </row>
    <row r="150" spans="1:8" s="15" customFormat="1" ht="15.6">
      <c r="A150" s="111" t="s">
        <v>190</v>
      </c>
      <c r="B150" s="120"/>
      <c r="C150" s="117" t="s">
        <v>96</v>
      </c>
      <c r="D150" s="152" t="s">
        <v>194</v>
      </c>
      <c r="E150" s="117"/>
      <c r="F150" s="153">
        <v>50</v>
      </c>
      <c r="G150" s="153">
        <v>0</v>
      </c>
      <c r="H150" s="153">
        <v>0</v>
      </c>
    </row>
    <row r="151" spans="1:8" s="15" customFormat="1" ht="57" customHeight="1">
      <c r="A151" s="111" t="s">
        <v>191</v>
      </c>
      <c r="B151" s="120"/>
      <c r="C151" s="117" t="s">
        <v>96</v>
      </c>
      <c r="D151" s="152" t="s">
        <v>195</v>
      </c>
      <c r="E151" s="117"/>
      <c r="F151" s="153">
        <v>50</v>
      </c>
      <c r="G151" s="153">
        <v>0</v>
      </c>
      <c r="H151" s="153">
        <v>0</v>
      </c>
    </row>
    <row r="152" spans="1:8" s="15" customFormat="1" ht="52.8">
      <c r="A152" s="111" t="s">
        <v>192</v>
      </c>
      <c r="B152" s="120"/>
      <c r="C152" s="117" t="s">
        <v>96</v>
      </c>
      <c r="D152" s="152" t="s">
        <v>196</v>
      </c>
      <c r="E152" s="117"/>
      <c r="F152" s="153">
        <v>50</v>
      </c>
      <c r="G152" s="153">
        <v>0</v>
      </c>
      <c r="H152" s="153">
        <v>0</v>
      </c>
    </row>
    <row r="153" spans="1:8" s="15" customFormat="1" ht="39.6">
      <c r="A153" s="112" t="s">
        <v>189</v>
      </c>
      <c r="B153" s="120"/>
      <c r="C153" s="119" t="s">
        <v>96</v>
      </c>
      <c r="D153" s="146" t="s">
        <v>196</v>
      </c>
      <c r="E153" s="119" t="s">
        <v>26</v>
      </c>
      <c r="F153" s="154">
        <v>50</v>
      </c>
      <c r="G153" s="154">
        <v>0</v>
      </c>
      <c r="H153" s="154">
        <v>0</v>
      </c>
    </row>
    <row r="154" spans="1:8" s="5" customFormat="1" ht="62.4">
      <c r="A154" s="85" t="s">
        <v>139</v>
      </c>
      <c r="B154" s="18"/>
      <c r="C154" s="59" t="s">
        <v>96</v>
      </c>
      <c r="D154" s="59" t="s">
        <v>161</v>
      </c>
      <c r="E154" s="59"/>
      <c r="F154" s="138">
        <f t="shared" ref="F154:H156" si="37">F155</f>
        <v>100</v>
      </c>
      <c r="G154" s="138">
        <f t="shared" si="37"/>
        <v>200</v>
      </c>
      <c r="H154" s="138">
        <f t="shared" si="37"/>
        <v>200</v>
      </c>
    </row>
    <row r="155" spans="1:8" s="5" customFormat="1" ht="15.6">
      <c r="A155" s="82" t="s">
        <v>50</v>
      </c>
      <c r="B155" s="86"/>
      <c r="C155" s="58" t="s">
        <v>96</v>
      </c>
      <c r="D155" s="58" t="s">
        <v>160</v>
      </c>
      <c r="E155" s="59"/>
      <c r="F155" s="138">
        <f t="shared" si="37"/>
        <v>100</v>
      </c>
      <c r="G155" s="138">
        <f t="shared" si="37"/>
        <v>200</v>
      </c>
      <c r="H155" s="138">
        <f t="shared" si="37"/>
        <v>200</v>
      </c>
    </row>
    <row r="156" spans="1:8" s="139" customFormat="1" ht="62.4">
      <c r="A156" s="155" t="s">
        <v>152</v>
      </c>
      <c r="B156" s="156"/>
      <c r="C156" s="59" t="s">
        <v>96</v>
      </c>
      <c r="D156" s="59" t="s">
        <v>159</v>
      </c>
      <c r="E156" s="59"/>
      <c r="F156" s="98">
        <f t="shared" si="37"/>
        <v>100</v>
      </c>
      <c r="G156" s="98">
        <f t="shared" si="37"/>
        <v>200</v>
      </c>
      <c r="H156" s="98">
        <f t="shared" si="37"/>
        <v>200</v>
      </c>
    </row>
    <row r="157" spans="1:8" s="5" customFormat="1" ht="33.6" customHeight="1">
      <c r="A157" s="111" t="s">
        <v>197</v>
      </c>
      <c r="B157" s="86"/>
      <c r="C157" s="59" t="s">
        <v>96</v>
      </c>
      <c r="D157" s="59" t="s">
        <v>158</v>
      </c>
      <c r="E157" s="59"/>
      <c r="F157" s="98">
        <f>F158</f>
        <v>100</v>
      </c>
      <c r="G157" s="98">
        <f t="shared" ref="G157:H157" si="38">G158</f>
        <v>200</v>
      </c>
      <c r="H157" s="98">
        <f t="shared" si="38"/>
        <v>200</v>
      </c>
    </row>
    <row r="158" spans="1:8" s="5" customFormat="1" ht="15.6">
      <c r="A158" s="112" t="s">
        <v>165</v>
      </c>
      <c r="B158" s="18"/>
      <c r="C158" s="64" t="s">
        <v>96</v>
      </c>
      <c r="D158" s="65" t="s">
        <v>158</v>
      </c>
      <c r="E158" s="65" t="s">
        <v>26</v>
      </c>
      <c r="F158" s="87">
        <v>100</v>
      </c>
      <c r="G158" s="87">
        <v>200</v>
      </c>
      <c r="H158" s="87">
        <v>200</v>
      </c>
    </row>
    <row r="159" spans="1:8" s="5" customFormat="1" ht="26.4">
      <c r="A159" s="111" t="s">
        <v>56</v>
      </c>
      <c r="B159" s="18"/>
      <c r="C159" s="18" t="s">
        <v>96</v>
      </c>
      <c r="D159" s="18" t="s">
        <v>44</v>
      </c>
      <c r="E159" s="52"/>
      <c r="F159" s="23">
        <f t="shared" ref="F159:H161" si="39">F160</f>
        <v>12.05</v>
      </c>
      <c r="G159" s="23">
        <f t="shared" si="39"/>
        <v>54.1</v>
      </c>
      <c r="H159" s="23">
        <f t="shared" si="39"/>
        <v>55.1</v>
      </c>
    </row>
    <row r="160" spans="1:8" ht="15.6">
      <c r="A160" s="111" t="s">
        <v>21</v>
      </c>
      <c r="B160" s="26"/>
      <c r="C160" s="58" t="s">
        <v>96</v>
      </c>
      <c r="D160" s="18" t="s">
        <v>57</v>
      </c>
      <c r="E160" s="54"/>
      <c r="F160" s="23">
        <f t="shared" si="39"/>
        <v>12.05</v>
      </c>
      <c r="G160" s="23">
        <f t="shared" si="39"/>
        <v>54.1</v>
      </c>
      <c r="H160" s="23">
        <f t="shared" si="39"/>
        <v>55.1</v>
      </c>
    </row>
    <row r="161" spans="1:8" s="110" customFormat="1" ht="15.6">
      <c r="A161" s="111" t="s">
        <v>21</v>
      </c>
      <c r="B161" s="54"/>
      <c r="C161" s="59" t="s">
        <v>96</v>
      </c>
      <c r="D161" s="18" t="s">
        <v>58</v>
      </c>
      <c r="E161" s="54"/>
      <c r="F161" s="23">
        <f t="shared" si="39"/>
        <v>12.05</v>
      </c>
      <c r="G161" s="23">
        <f t="shared" si="39"/>
        <v>54.1</v>
      </c>
      <c r="H161" s="23">
        <f t="shared" si="39"/>
        <v>55.1</v>
      </c>
    </row>
    <row r="162" spans="1:8" s="158" customFormat="1" ht="15.6">
      <c r="A162" s="111" t="s">
        <v>198</v>
      </c>
      <c r="B162" s="52"/>
      <c r="C162" s="52" t="s">
        <v>96</v>
      </c>
      <c r="D162" s="18" t="s">
        <v>199</v>
      </c>
      <c r="E162" s="157"/>
      <c r="F162" s="23">
        <f>F163</f>
        <v>12.05</v>
      </c>
      <c r="G162" s="23">
        <f t="shared" ref="G162:H162" si="40">G163</f>
        <v>54.1</v>
      </c>
      <c r="H162" s="23">
        <f t="shared" si="40"/>
        <v>55.1</v>
      </c>
    </row>
    <row r="163" spans="1:8" s="158" customFormat="1" ht="15.6">
      <c r="A163" s="112" t="s">
        <v>165</v>
      </c>
      <c r="B163" s="52"/>
      <c r="C163" s="52" t="s">
        <v>96</v>
      </c>
      <c r="D163" s="64" t="s">
        <v>199</v>
      </c>
      <c r="E163" s="159" t="s">
        <v>26</v>
      </c>
      <c r="F163" s="66">
        <v>12.05</v>
      </c>
      <c r="G163" s="66">
        <v>54.1</v>
      </c>
      <c r="H163" s="66">
        <v>55.1</v>
      </c>
    </row>
    <row r="164" spans="1:8" s="6" customFormat="1" ht="15.6">
      <c r="A164" s="74" t="s">
        <v>97</v>
      </c>
      <c r="B164" s="21"/>
      <c r="C164" s="72" t="s">
        <v>84</v>
      </c>
      <c r="D164" s="88"/>
      <c r="E164" s="89"/>
      <c r="F164" s="61">
        <f>F165+F184+F185</f>
        <v>15411.04</v>
      </c>
      <c r="G164" s="61">
        <f>G165+G184+G185</f>
        <v>937.81000000000006</v>
      </c>
      <c r="H164" s="61">
        <f>H165+H184+H185</f>
        <v>961.5</v>
      </c>
    </row>
    <row r="165" spans="1:8" s="15" customFormat="1" ht="15.6">
      <c r="A165" s="34" t="s">
        <v>97</v>
      </c>
      <c r="B165" s="162"/>
      <c r="C165" s="160" t="s">
        <v>84</v>
      </c>
      <c r="D165" s="52" t="s">
        <v>167</v>
      </c>
      <c r="E165" s="162"/>
      <c r="F165" s="161">
        <f>F166+F179</f>
        <v>12442.9</v>
      </c>
      <c r="G165" s="161">
        <f>G166+G179</f>
        <v>840.61</v>
      </c>
      <c r="H165" s="161">
        <f>H166+H179</f>
        <v>855.3</v>
      </c>
    </row>
    <row r="166" spans="1:8" s="6" customFormat="1" ht="62.4" customHeight="1">
      <c r="A166" s="114" t="s">
        <v>262</v>
      </c>
      <c r="B166" s="89"/>
      <c r="C166" s="90" t="s">
        <v>84</v>
      </c>
      <c r="D166" s="91" t="s">
        <v>98</v>
      </c>
      <c r="E166" s="72"/>
      <c r="F166" s="92">
        <f>F170+F174</f>
        <v>931.01</v>
      </c>
      <c r="G166" s="92">
        <f>G170+G174</f>
        <v>540.61</v>
      </c>
      <c r="H166" s="92">
        <f>H170+H174</f>
        <v>555.29999999999995</v>
      </c>
    </row>
    <row r="167" spans="1:8" s="5" customFormat="1" ht="15.6">
      <c r="A167" s="111" t="s">
        <v>200</v>
      </c>
      <c r="B167" s="86"/>
      <c r="C167" s="164" t="s">
        <v>84</v>
      </c>
      <c r="D167" s="91" t="s">
        <v>201</v>
      </c>
      <c r="E167" s="18"/>
      <c r="F167" s="165">
        <f t="shared" ref="F167:H168" si="41">F168</f>
        <v>654.70000000000005</v>
      </c>
      <c r="G167" s="165">
        <f t="shared" si="41"/>
        <v>0</v>
      </c>
      <c r="H167" s="165">
        <f t="shared" si="41"/>
        <v>0</v>
      </c>
    </row>
    <row r="168" spans="1:8" s="6" customFormat="1" ht="72.599999999999994" customHeight="1">
      <c r="A168" s="111" t="s">
        <v>202</v>
      </c>
      <c r="B168" s="94"/>
      <c r="C168" s="97" t="s">
        <v>84</v>
      </c>
      <c r="D168" s="91" t="s">
        <v>203</v>
      </c>
      <c r="E168" s="21"/>
      <c r="F168" s="166">
        <f t="shared" si="41"/>
        <v>654.70000000000005</v>
      </c>
      <c r="G168" s="166">
        <f t="shared" si="41"/>
        <v>0</v>
      </c>
      <c r="H168" s="166">
        <f t="shared" si="41"/>
        <v>0</v>
      </c>
    </row>
    <row r="169" spans="1:8" s="6" customFormat="1" ht="84" customHeight="1">
      <c r="A169" s="111" t="s">
        <v>204</v>
      </c>
      <c r="B169" s="21"/>
      <c r="C169" s="97" t="s">
        <v>84</v>
      </c>
      <c r="D169" s="91" t="s">
        <v>205</v>
      </c>
      <c r="E169" s="21"/>
      <c r="F169" s="166">
        <f>F170</f>
        <v>654.70000000000005</v>
      </c>
      <c r="G169" s="166">
        <f t="shared" ref="G169:H169" si="42">G170</f>
        <v>0</v>
      </c>
      <c r="H169" s="166">
        <f t="shared" si="42"/>
        <v>0</v>
      </c>
    </row>
    <row r="170" spans="1:8" s="5" customFormat="1" ht="15.6">
      <c r="A170" s="112" t="s">
        <v>165</v>
      </c>
      <c r="B170" s="18"/>
      <c r="C170" s="54" t="s">
        <v>84</v>
      </c>
      <c r="D170" s="163" t="s">
        <v>205</v>
      </c>
      <c r="E170" s="95" t="s">
        <v>26</v>
      </c>
      <c r="F170" s="96">
        <v>654.70000000000005</v>
      </c>
      <c r="G170" s="27">
        <v>0</v>
      </c>
      <c r="H170" s="27">
        <v>0</v>
      </c>
    </row>
    <row r="171" spans="1:8" s="6" customFormat="1" ht="15.6">
      <c r="A171" s="111" t="s">
        <v>190</v>
      </c>
      <c r="B171" s="21"/>
      <c r="C171" s="44" t="s">
        <v>84</v>
      </c>
      <c r="D171" s="97" t="s">
        <v>98</v>
      </c>
      <c r="E171" s="44"/>
      <c r="F171" s="98">
        <f t="shared" ref="F171:F172" si="43">F172</f>
        <v>276.31</v>
      </c>
      <c r="G171" s="98">
        <f t="shared" ref="G171:H172" si="44">G172</f>
        <v>540.61</v>
      </c>
      <c r="H171" s="30">
        <f>H173</f>
        <v>555.29999999999995</v>
      </c>
    </row>
    <row r="172" spans="1:8" s="5" customFormat="1" ht="26.4">
      <c r="A172" s="111" t="s">
        <v>206</v>
      </c>
      <c r="B172" s="18"/>
      <c r="C172" s="18" t="s">
        <v>84</v>
      </c>
      <c r="D172" s="18" t="s">
        <v>140</v>
      </c>
      <c r="E172" s="99"/>
      <c r="F172" s="98">
        <f t="shared" si="43"/>
        <v>276.31</v>
      </c>
      <c r="G172" s="98">
        <f t="shared" si="44"/>
        <v>540.61</v>
      </c>
      <c r="H172" s="98">
        <f t="shared" si="44"/>
        <v>555.29999999999995</v>
      </c>
    </row>
    <row r="173" spans="1:8" s="5" customFormat="1" ht="52.8">
      <c r="A173" s="111" t="s">
        <v>207</v>
      </c>
      <c r="B173" s="18"/>
      <c r="C173" s="59" t="s">
        <v>84</v>
      </c>
      <c r="D173" s="59" t="s">
        <v>141</v>
      </c>
      <c r="E173" s="59"/>
      <c r="F173" s="98">
        <f>F174</f>
        <v>276.31</v>
      </c>
      <c r="G173" s="98">
        <f t="shared" ref="G173:H173" si="45">G174</f>
        <v>540.61</v>
      </c>
      <c r="H173" s="98">
        <f t="shared" si="45"/>
        <v>555.29999999999995</v>
      </c>
    </row>
    <row r="174" spans="1:8" s="5" customFormat="1" ht="15.6">
      <c r="A174" s="112" t="s">
        <v>165</v>
      </c>
      <c r="B174" s="18"/>
      <c r="C174" s="54" t="s">
        <v>84</v>
      </c>
      <c r="D174" s="65" t="s">
        <v>141</v>
      </c>
      <c r="E174" s="54" t="s">
        <v>26</v>
      </c>
      <c r="F174" s="36">
        <v>276.31</v>
      </c>
      <c r="G174" s="36">
        <v>540.61</v>
      </c>
      <c r="H174" s="36">
        <v>555.29999999999995</v>
      </c>
    </row>
    <row r="175" spans="1:8" s="6" customFormat="1" ht="78">
      <c r="A175" s="20" t="s">
        <v>128</v>
      </c>
      <c r="B175" s="21"/>
      <c r="C175" s="44" t="s">
        <v>84</v>
      </c>
      <c r="D175" s="44" t="s">
        <v>99</v>
      </c>
      <c r="E175" s="21"/>
      <c r="F175" s="30">
        <f>F177</f>
        <v>11511.89</v>
      </c>
      <c r="G175" s="30">
        <f>G177</f>
        <v>300</v>
      </c>
      <c r="H175" s="30">
        <f>H177</f>
        <v>300</v>
      </c>
    </row>
    <row r="176" spans="1:8" s="6" customFormat="1" ht="15.6">
      <c r="A176" s="20" t="s">
        <v>142</v>
      </c>
      <c r="B176" s="21"/>
      <c r="C176" s="44" t="s">
        <v>84</v>
      </c>
      <c r="D176" s="21" t="s">
        <v>143</v>
      </c>
      <c r="E176" s="21"/>
      <c r="F176" s="53">
        <f>F177</f>
        <v>11511.89</v>
      </c>
      <c r="G176" s="53">
        <f t="shared" ref="G176:H177" si="46">G177</f>
        <v>300</v>
      </c>
      <c r="H176" s="53">
        <f t="shared" si="46"/>
        <v>300</v>
      </c>
    </row>
    <row r="177" spans="1:8" s="14" customFormat="1" ht="32.4" customHeight="1">
      <c r="A177" s="85" t="s">
        <v>144</v>
      </c>
      <c r="B177" s="58"/>
      <c r="C177" s="59" t="s">
        <v>84</v>
      </c>
      <c r="D177" s="59" t="s">
        <v>131</v>
      </c>
      <c r="E177" s="58"/>
      <c r="F177" s="61">
        <f>F178</f>
        <v>11511.89</v>
      </c>
      <c r="G177" s="61">
        <f t="shared" si="46"/>
        <v>300</v>
      </c>
      <c r="H177" s="61">
        <f t="shared" si="46"/>
        <v>300</v>
      </c>
    </row>
    <row r="178" spans="1:8" s="5" customFormat="1" ht="33" customHeight="1">
      <c r="A178" s="111" t="s">
        <v>208</v>
      </c>
      <c r="B178" s="18"/>
      <c r="C178" s="59" t="s">
        <v>84</v>
      </c>
      <c r="D178" s="52" t="s">
        <v>132</v>
      </c>
      <c r="E178" s="18"/>
      <c r="F178" s="61">
        <f>F179</f>
        <v>11511.89</v>
      </c>
      <c r="G178" s="61">
        <f t="shared" ref="G178:H178" si="47">G179</f>
        <v>300</v>
      </c>
      <c r="H178" s="61">
        <f t="shared" si="47"/>
        <v>300</v>
      </c>
    </row>
    <row r="179" spans="1:8" ht="15.6">
      <c r="A179" s="112" t="s">
        <v>165</v>
      </c>
      <c r="B179" s="26"/>
      <c r="C179" s="54" t="s">
        <v>84</v>
      </c>
      <c r="D179" s="54" t="s">
        <v>132</v>
      </c>
      <c r="E179" s="54" t="s">
        <v>26</v>
      </c>
      <c r="F179" s="100">
        <v>11511.89</v>
      </c>
      <c r="G179" s="73">
        <v>300</v>
      </c>
      <c r="H179" s="73">
        <v>300</v>
      </c>
    </row>
    <row r="180" spans="1:8" s="7" customFormat="1" ht="88.8" customHeight="1">
      <c r="A180" s="111" t="s">
        <v>265</v>
      </c>
      <c r="B180" s="35"/>
      <c r="C180" s="44" t="s">
        <v>84</v>
      </c>
      <c r="D180" s="44" t="s">
        <v>209</v>
      </c>
      <c r="E180" s="35"/>
      <c r="F180" s="30">
        <f>F181</f>
        <v>91.2</v>
      </c>
      <c r="G180" s="30">
        <f>G181</f>
        <v>87</v>
      </c>
      <c r="H180" s="30">
        <f>H181</f>
        <v>84</v>
      </c>
    </row>
    <row r="181" spans="1:8" s="5" customFormat="1" ht="15.6">
      <c r="A181" s="111" t="s">
        <v>200</v>
      </c>
      <c r="B181" s="18"/>
      <c r="C181" s="18" t="s">
        <v>84</v>
      </c>
      <c r="D181" s="101" t="s">
        <v>210</v>
      </c>
      <c r="E181" s="18"/>
      <c r="F181" s="23">
        <f>F183</f>
        <v>91.2</v>
      </c>
      <c r="G181" s="23">
        <f>G183</f>
        <v>87</v>
      </c>
      <c r="H181" s="23">
        <f>H183</f>
        <v>84</v>
      </c>
    </row>
    <row r="182" spans="1:8" s="6" customFormat="1" ht="85.8" customHeight="1">
      <c r="A182" s="111" t="s">
        <v>212</v>
      </c>
      <c r="B182" s="122"/>
      <c r="C182" s="134" t="s">
        <v>84</v>
      </c>
      <c r="D182" s="167" t="s">
        <v>211</v>
      </c>
      <c r="E182" s="122"/>
      <c r="F182" s="30">
        <f t="shared" ref="F182:H182" si="48">F183</f>
        <v>91.2</v>
      </c>
      <c r="G182" s="30">
        <f t="shared" si="48"/>
        <v>87</v>
      </c>
      <c r="H182" s="30">
        <f t="shared" si="48"/>
        <v>84</v>
      </c>
    </row>
    <row r="183" spans="1:8" s="6" customFormat="1" ht="39.6">
      <c r="A183" s="111" t="s">
        <v>213</v>
      </c>
      <c r="B183" s="21"/>
      <c r="C183" s="44" t="s">
        <v>84</v>
      </c>
      <c r="D183" s="167" t="s">
        <v>214</v>
      </c>
      <c r="E183" s="21"/>
      <c r="F183" s="30">
        <f>F184</f>
        <v>91.2</v>
      </c>
      <c r="G183" s="30">
        <f t="shared" ref="G183:H183" si="49">G184</f>
        <v>87</v>
      </c>
      <c r="H183" s="30">
        <f t="shared" si="49"/>
        <v>84</v>
      </c>
    </row>
    <row r="184" spans="1:8" ht="15.6">
      <c r="A184" s="112" t="s">
        <v>165</v>
      </c>
      <c r="B184" s="26"/>
      <c r="C184" s="54" t="s">
        <v>84</v>
      </c>
      <c r="D184" s="168" t="s">
        <v>214</v>
      </c>
      <c r="E184" s="54" t="s">
        <v>26</v>
      </c>
      <c r="F184" s="96">
        <v>91.2</v>
      </c>
      <c r="G184" s="70">
        <v>87</v>
      </c>
      <c r="H184" s="73">
        <v>84</v>
      </c>
    </row>
    <row r="185" spans="1:8" s="6" customFormat="1" ht="31.2" customHeight="1">
      <c r="A185" s="114" t="s">
        <v>56</v>
      </c>
      <c r="B185" s="21"/>
      <c r="C185" s="44" t="s">
        <v>84</v>
      </c>
      <c r="D185" s="44" t="s">
        <v>44</v>
      </c>
      <c r="E185" s="21"/>
      <c r="F185" s="30">
        <f>F186</f>
        <v>2876.94</v>
      </c>
      <c r="G185" s="30">
        <f t="shared" ref="G185:H186" si="50">G186</f>
        <v>10.199999999999999</v>
      </c>
      <c r="H185" s="30">
        <f t="shared" si="50"/>
        <v>22.2</v>
      </c>
    </row>
    <row r="186" spans="1:8" s="15" customFormat="1" ht="15.6">
      <c r="A186" s="31" t="s">
        <v>21</v>
      </c>
      <c r="B186" s="72"/>
      <c r="C186" s="72" t="s">
        <v>84</v>
      </c>
      <c r="D186" s="72" t="s">
        <v>57</v>
      </c>
      <c r="E186" s="72"/>
      <c r="F186" s="61">
        <f>F187</f>
        <v>2876.94</v>
      </c>
      <c r="G186" s="61">
        <f t="shared" si="50"/>
        <v>10.199999999999999</v>
      </c>
      <c r="H186" s="98">
        <f t="shared" si="50"/>
        <v>22.2</v>
      </c>
    </row>
    <row r="187" spans="1:8" s="14" customFormat="1" ht="15.6">
      <c r="A187" s="31" t="s">
        <v>21</v>
      </c>
      <c r="B187" s="58"/>
      <c r="C187" s="58" t="s">
        <v>84</v>
      </c>
      <c r="D187" s="58" t="s">
        <v>58</v>
      </c>
      <c r="E187" s="58"/>
      <c r="F187" s="60">
        <f>F188+F198+F200</f>
        <v>2876.94</v>
      </c>
      <c r="G187" s="60">
        <f>G188+G198+G200</f>
        <v>10.199999999999999</v>
      </c>
      <c r="H187" s="60">
        <f>H188+H198+H200</f>
        <v>22.2</v>
      </c>
    </row>
    <row r="188" spans="1:8" s="14" customFormat="1" ht="31.2">
      <c r="A188" s="107" t="s">
        <v>100</v>
      </c>
      <c r="B188" s="58"/>
      <c r="C188" s="58" t="s">
        <v>84</v>
      </c>
      <c r="D188" s="58" t="s">
        <v>101</v>
      </c>
      <c r="E188" s="58"/>
      <c r="F188" s="138">
        <f>F189+F191+F194+F196</f>
        <v>1481.47</v>
      </c>
      <c r="G188" s="138">
        <f t="shared" ref="G188:H188" si="51">G189+G191+G194+G196</f>
        <v>10.199999999999999</v>
      </c>
      <c r="H188" s="138">
        <f t="shared" si="51"/>
        <v>22.2</v>
      </c>
    </row>
    <row r="189" spans="1:8" s="5" customFormat="1" ht="15.6">
      <c r="A189" s="111" t="s">
        <v>165</v>
      </c>
      <c r="B189" s="18"/>
      <c r="C189" s="52" t="s">
        <v>84</v>
      </c>
      <c r="D189" s="52" t="s">
        <v>101</v>
      </c>
      <c r="E189" s="52" t="s">
        <v>26</v>
      </c>
      <c r="F189" s="61">
        <f>F190</f>
        <v>771.47</v>
      </c>
      <c r="G189" s="61">
        <f t="shared" ref="G189:H189" si="52">G190</f>
        <v>0</v>
      </c>
      <c r="H189" s="61">
        <f t="shared" si="52"/>
        <v>12</v>
      </c>
    </row>
    <row r="190" spans="1:8" ht="15.6">
      <c r="A190" s="112" t="s">
        <v>165</v>
      </c>
      <c r="B190" s="26"/>
      <c r="C190" s="64" t="s">
        <v>84</v>
      </c>
      <c r="D190" s="64" t="s">
        <v>101</v>
      </c>
      <c r="E190" s="64" t="s">
        <v>26</v>
      </c>
      <c r="F190" s="169">
        <v>771.47</v>
      </c>
      <c r="G190" s="76">
        <v>0</v>
      </c>
      <c r="H190" s="76">
        <v>12</v>
      </c>
    </row>
    <row r="191" spans="1:8" s="5" customFormat="1" ht="15.6">
      <c r="A191" s="111" t="s">
        <v>215</v>
      </c>
      <c r="B191" s="133"/>
      <c r="C191" s="133" t="s">
        <v>84</v>
      </c>
      <c r="D191" s="18" t="s">
        <v>101</v>
      </c>
      <c r="E191" s="133" t="s">
        <v>26</v>
      </c>
      <c r="F191" s="61">
        <f>F192</f>
        <v>700</v>
      </c>
      <c r="G191" s="61">
        <f t="shared" ref="G191:H191" si="53">G192</f>
        <v>0</v>
      </c>
      <c r="H191" s="61">
        <f t="shared" si="53"/>
        <v>0</v>
      </c>
    </row>
    <row r="192" spans="1:8" ht="15.6">
      <c r="A192" s="112" t="s">
        <v>215</v>
      </c>
      <c r="B192" s="33"/>
      <c r="C192" s="33" t="s">
        <v>84</v>
      </c>
      <c r="D192" s="64" t="s">
        <v>101</v>
      </c>
      <c r="E192" s="33" t="s">
        <v>26</v>
      </c>
      <c r="F192" s="81">
        <v>700</v>
      </c>
      <c r="G192" s="83">
        <v>0</v>
      </c>
      <c r="H192" s="83">
        <v>0</v>
      </c>
    </row>
    <row r="193" spans="1:8" s="5" customFormat="1" ht="15.6">
      <c r="A193" s="111" t="s">
        <v>216</v>
      </c>
      <c r="B193" s="133"/>
      <c r="C193" s="133" t="s">
        <v>84</v>
      </c>
      <c r="D193" s="18" t="s">
        <v>101</v>
      </c>
      <c r="E193" s="133" t="s">
        <v>257</v>
      </c>
      <c r="F193" s="61">
        <f>F194</f>
        <v>0</v>
      </c>
      <c r="G193" s="61">
        <f t="shared" ref="G193:H193" si="54">G194</f>
        <v>4</v>
      </c>
      <c r="H193" s="61">
        <f t="shared" si="54"/>
        <v>4</v>
      </c>
    </row>
    <row r="194" spans="1:8" ht="15.6">
      <c r="A194" s="112" t="s">
        <v>216</v>
      </c>
      <c r="B194" s="33"/>
      <c r="C194" s="33" t="s">
        <v>84</v>
      </c>
      <c r="D194" s="64" t="s">
        <v>101</v>
      </c>
      <c r="E194" s="33" t="s">
        <v>257</v>
      </c>
      <c r="F194" s="81">
        <v>0</v>
      </c>
      <c r="G194" s="83">
        <v>4</v>
      </c>
      <c r="H194" s="83">
        <v>4</v>
      </c>
    </row>
    <row r="195" spans="1:8" s="5" customFormat="1" ht="15.6">
      <c r="A195" s="111" t="s">
        <v>217</v>
      </c>
      <c r="B195" s="133"/>
      <c r="C195" s="133" t="s">
        <v>84</v>
      </c>
      <c r="D195" s="18" t="s">
        <v>101</v>
      </c>
      <c r="E195" s="133" t="s">
        <v>257</v>
      </c>
      <c r="F195" s="61">
        <f>F196</f>
        <v>10</v>
      </c>
      <c r="G195" s="61">
        <f t="shared" ref="G195:H195" si="55">G196</f>
        <v>6.2</v>
      </c>
      <c r="H195" s="61">
        <f t="shared" si="55"/>
        <v>6.2</v>
      </c>
    </row>
    <row r="196" spans="1:8" ht="15.6">
      <c r="A196" s="112" t="s">
        <v>217</v>
      </c>
      <c r="B196" s="33"/>
      <c r="C196" s="33" t="s">
        <v>84</v>
      </c>
      <c r="D196" s="64" t="s">
        <v>101</v>
      </c>
      <c r="E196" s="33" t="s">
        <v>257</v>
      </c>
      <c r="F196" s="81">
        <v>10</v>
      </c>
      <c r="G196" s="83">
        <v>6.2</v>
      </c>
      <c r="H196" s="83">
        <v>6.2</v>
      </c>
    </row>
    <row r="197" spans="1:8" s="5" customFormat="1" ht="26.4">
      <c r="A197" s="114" t="s">
        <v>218</v>
      </c>
      <c r="B197" s="133"/>
      <c r="C197" s="133" t="s">
        <v>84</v>
      </c>
      <c r="D197" s="152" t="s">
        <v>220</v>
      </c>
      <c r="E197" s="152"/>
      <c r="F197" s="170">
        <v>342.47</v>
      </c>
      <c r="G197" s="170">
        <v>0</v>
      </c>
      <c r="H197" s="170">
        <v>0</v>
      </c>
    </row>
    <row r="198" spans="1:8" ht="15.6">
      <c r="A198" s="115" t="s">
        <v>215</v>
      </c>
      <c r="B198" s="33"/>
      <c r="C198" s="33" t="s">
        <v>84</v>
      </c>
      <c r="D198" s="146" t="s">
        <v>220</v>
      </c>
      <c r="E198" s="146" t="s">
        <v>26</v>
      </c>
      <c r="F198" s="171">
        <v>342.47</v>
      </c>
      <c r="G198" s="171">
        <v>0</v>
      </c>
      <c r="H198" s="171">
        <v>0</v>
      </c>
    </row>
    <row r="199" spans="1:8" s="5" customFormat="1" ht="26.4">
      <c r="A199" s="114" t="s">
        <v>219</v>
      </c>
      <c r="B199" s="133"/>
      <c r="C199" s="133" t="s">
        <v>84</v>
      </c>
      <c r="D199" s="152" t="s">
        <v>221</v>
      </c>
      <c r="E199" s="152"/>
      <c r="F199" s="170">
        <v>1053</v>
      </c>
      <c r="G199" s="170">
        <v>0</v>
      </c>
      <c r="H199" s="170">
        <v>0</v>
      </c>
    </row>
    <row r="200" spans="1:8" ht="15.6">
      <c r="A200" s="115" t="s">
        <v>165</v>
      </c>
      <c r="B200" s="33"/>
      <c r="C200" s="33" t="s">
        <v>84</v>
      </c>
      <c r="D200" s="146" t="s">
        <v>221</v>
      </c>
      <c r="E200" s="146" t="s">
        <v>26</v>
      </c>
      <c r="F200" s="171">
        <v>1053</v>
      </c>
      <c r="G200" s="171">
        <v>0</v>
      </c>
      <c r="H200" s="171">
        <v>0</v>
      </c>
    </row>
    <row r="201" spans="1:8" ht="15.6">
      <c r="A201" s="111" t="s">
        <v>222</v>
      </c>
      <c r="B201" s="33"/>
      <c r="C201" s="143" t="s">
        <v>231</v>
      </c>
      <c r="D201" s="125"/>
      <c r="E201" s="125"/>
      <c r="F201" s="127">
        <v>80</v>
      </c>
      <c r="G201" s="127">
        <v>0</v>
      </c>
      <c r="H201" s="127">
        <v>0</v>
      </c>
    </row>
    <row r="202" spans="1:8" ht="15.6">
      <c r="A202" s="111" t="s">
        <v>223</v>
      </c>
      <c r="B202" s="33"/>
      <c r="C202" s="143" t="s">
        <v>232</v>
      </c>
      <c r="D202" s="125"/>
      <c r="E202" s="125"/>
      <c r="F202" s="127">
        <v>80</v>
      </c>
      <c r="G202" s="127">
        <v>0</v>
      </c>
      <c r="H202" s="127">
        <v>0</v>
      </c>
    </row>
    <row r="203" spans="1:8" ht="15.6">
      <c r="A203" s="111" t="s">
        <v>223</v>
      </c>
      <c r="B203" s="33"/>
      <c r="C203" s="143" t="s">
        <v>232</v>
      </c>
      <c r="D203" s="125" t="s">
        <v>170</v>
      </c>
      <c r="E203" s="125"/>
      <c r="F203" s="127">
        <v>80</v>
      </c>
      <c r="G203" s="127">
        <v>0</v>
      </c>
      <c r="H203" s="127">
        <v>0</v>
      </c>
    </row>
    <row r="204" spans="1:8" ht="39.6">
      <c r="A204" s="111" t="s">
        <v>261</v>
      </c>
      <c r="B204" s="33"/>
      <c r="C204" s="143" t="s">
        <v>232</v>
      </c>
      <c r="D204" s="125" t="s">
        <v>227</v>
      </c>
      <c r="E204" s="125"/>
      <c r="F204" s="127">
        <v>80</v>
      </c>
      <c r="G204" s="127">
        <v>0</v>
      </c>
      <c r="H204" s="127">
        <v>0</v>
      </c>
    </row>
    <row r="205" spans="1:8" ht="15.6">
      <c r="A205" s="111" t="s">
        <v>50</v>
      </c>
      <c r="B205" s="33"/>
      <c r="C205" s="143" t="s">
        <v>232</v>
      </c>
      <c r="D205" s="125" t="s">
        <v>228</v>
      </c>
      <c r="E205" s="125"/>
      <c r="F205" s="127">
        <v>80</v>
      </c>
      <c r="G205" s="127">
        <v>0</v>
      </c>
      <c r="H205" s="127">
        <v>0</v>
      </c>
    </row>
    <row r="206" spans="1:8" ht="66">
      <c r="A206" s="111" t="s">
        <v>224</v>
      </c>
      <c r="B206" s="33"/>
      <c r="C206" s="143" t="s">
        <v>232</v>
      </c>
      <c r="D206" s="125" t="s">
        <v>229</v>
      </c>
      <c r="E206" s="125"/>
      <c r="F206" s="127">
        <v>80</v>
      </c>
      <c r="G206" s="127">
        <v>0</v>
      </c>
      <c r="H206" s="127">
        <v>0</v>
      </c>
    </row>
    <row r="207" spans="1:8" ht="39.6">
      <c r="A207" s="111" t="s">
        <v>225</v>
      </c>
      <c r="B207" s="33"/>
      <c r="C207" s="143" t="s">
        <v>232</v>
      </c>
      <c r="D207" s="125" t="s">
        <v>230</v>
      </c>
      <c r="E207" s="125"/>
      <c r="F207" s="127">
        <v>80</v>
      </c>
      <c r="G207" s="127">
        <v>0</v>
      </c>
      <c r="H207" s="127">
        <v>0</v>
      </c>
    </row>
    <row r="208" spans="1:8" ht="26.4">
      <c r="A208" s="112" t="s">
        <v>226</v>
      </c>
      <c r="B208" s="33"/>
      <c r="C208" s="33" t="s">
        <v>232</v>
      </c>
      <c r="D208" s="126" t="s">
        <v>230</v>
      </c>
      <c r="E208" s="126" t="s">
        <v>258</v>
      </c>
      <c r="F208" s="128">
        <v>80</v>
      </c>
      <c r="G208" s="128">
        <v>0</v>
      </c>
      <c r="H208" s="128">
        <v>0</v>
      </c>
    </row>
    <row r="209" spans="1:8" s="6" customFormat="1" ht="15.6">
      <c r="A209" s="74" t="s">
        <v>103</v>
      </c>
      <c r="B209" s="21"/>
      <c r="C209" s="21" t="s">
        <v>104</v>
      </c>
      <c r="D209" s="125"/>
      <c r="E209" s="125"/>
      <c r="F209" s="61">
        <f>F210</f>
        <v>9329.5500000000011</v>
      </c>
      <c r="G209" s="61">
        <f t="shared" ref="G209:H212" si="56">G210</f>
        <v>904.9</v>
      </c>
      <c r="H209" s="61">
        <f t="shared" si="56"/>
        <v>804.9</v>
      </c>
    </row>
    <row r="210" spans="1:8" s="5" customFormat="1" ht="15.6">
      <c r="A210" s="103" t="s">
        <v>105</v>
      </c>
      <c r="B210" s="18"/>
      <c r="C210" s="18" t="s">
        <v>106</v>
      </c>
      <c r="D210" s="125"/>
      <c r="E210" s="125"/>
      <c r="F210" s="61">
        <f>F211</f>
        <v>9329.5500000000011</v>
      </c>
      <c r="G210" s="61">
        <f t="shared" si="56"/>
        <v>904.9</v>
      </c>
      <c r="H210" s="61">
        <f t="shared" si="56"/>
        <v>804.9</v>
      </c>
    </row>
    <row r="211" spans="1:8" s="14" customFormat="1" ht="15.6">
      <c r="A211" s="106" t="s">
        <v>105</v>
      </c>
      <c r="B211" s="58"/>
      <c r="C211" s="58"/>
      <c r="D211" s="125" t="s">
        <v>170</v>
      </c>
      <c r="E211" s="125"/>
      <c r="F211" s="61">
        <f t="shared" ref="F211:F213" si="57">F212</f>
        <v>9329.5500000000011</v>
      </c>
      <c r="G211" s="61">
        <f t="shared" si="56"/>
        <v>904.9</v>
      </c>
      <c r="H211" s="61">
        <f t="shared" si="56"/>
        <v>804.9</v>
      </c>
    </row>
    <row r="212" spans="1:8" s="6" customFormat="1" ht="78">
      <c r="A212" s="104" t="s">
        <v>129</v>
      </c>
      <c r="B212" s="21"/>
      <c r="C212" s="44" t="s">
        <v>106</v>
      </c>
      <c r="D212" s="125" t="s">
        <v>227</v>
      </c>
      <c r="E212" s="125"/>
      <c r="F212" s="61">
        <f t="shared" si="57"/>
        <v>9329.5500000000011</v>
      </c>
      <c r="G212" s="61">
        <f t="shared" si="56"/>
        <v>904.9</v>
      </c>
      <c r="H212" s="61">
        <f t="shared" si="56"/>
        <v>804.9</v>
      </c>
    </row>
    <row r="213" spans="1:8" s="13" customFormat="1" ht="15.6">
      <c r="A213" s="93" t="s">
        <v>149</v>
      </c>
      <c r="B213" s="64"/>
      <c r="C213" s="58" t="s">
        <v>106</v>
      </c>
      <c r="D213" s="125" t="s">
        <v>228</v>
      </c>
      <c r="E213" s="125"/>
      <c r="F213" s="61">
        <f t="shared" si="57"/>
        <v>9329.5500000000011</v>
      </c>
      <c r="G213" s="61">
        <f t="shared" ref="G213" si="58">G214</f>
        <v>904.9</v>
      </c>
      <c r="H213" s="61">
        <f t="shared" ref="H213" si="59">H214</f>
        <v>804.9</v>
      </c>
    </row>
    <row r="214" spans="1:8" s="14" customFormat="1" ht="78">
      <c r="A214" s="172" t="s">
        <v>146</v>
      </c>
      <c r="B214" s="58"/>
      <c r="C214" s="59" t="s">
        <v>106</v>
      </c>
      <c r="D214" s="125" t="s">
        <v>229</v>
      </c>
      <c r="E214" s="125"/>
      <c r="F214" s="129">
        <f>F216+F218+F220</f>
        <v>9329.5500000000011</v>
      </c>
      <c r="G214" s="129">
        <f>G216+G218+G220</f>
        <v>904.9</v>
      </c>
      <c r="H214" s="129">
        <f>H216+H218+H220</f>
        <v>804.9</v>
      </c>
    </row>
    <row r="215" spans="1:8" s="14" customFormat="1" ht="48" customHeight="1">
      <c r="A215" s="111" t="s">
        <v>102</v>
      </c>
      <c r="B215" s="58" t="s">
        <v>108</v>
      </c>
      <c r="C215" s="59" t="s">
        <v>106</v>
      </c>
      <c r="D215" s="125" t="s">
        <v>234</v>
      </c>
      <c r="E215" s="125"/>
      <c r="F215" s="61">
        <f>F216</f>
        <v>245.1</v>
      </c>
      <c r="G215" s="61">
        <f t="shared" ref="G215:H215" si="60">G216</f>
        <v>245.1</v>
      </c>
      <c r="H215" s="61">
        <f t="shared" si="60"/>
        <v>95.1</v>
      </c>
    </row>
    <row r="216" spans="1:8" ht="66">
      <c r="A216" s="112" t="s">
        <v>233</v>
      </c>
      <c r="B216" s="26"/>
      <c r="C216" s="54" t="s">
        <v>106</v>
      </c>
      <c r="D216" s="126" t="s">
        <v>234</v>
      </c>
      <c r="E216" s="126" t="s">
        <v>258</v>
      </c>
      <c r="F216" s="130">
        <v>245.1</v>
      </c>
      <c r="G216" s="130">
        <v>245.1</v>
      </c>
      <c r="H216" s="130">
        <v>95.1</v>
      </c>
    </row>
    <row r="217" spans="1:8" ht="39.6">
      <c r="A217" s="111" t="s">
        <v>235</v>
      </c>
      <c r="B217" s="26"/>
      <c r="C217" s="59" t="s">
        <v>106</v>
      </c>
      <c r="D217" s="152" t="s">
        <v>238</v>
      </c>
      <c r="E217" s="152"/>
      <c r="F217" s="61">
        <f>F218</f>
        <v>7761.35</v>
      </c>
      <c r="G217" s="61">
        <f t="shared" ref="G217:H217" si="61">G218</f>
        <v>0</v>
      </c>
      <c r="H217" s="61">
        <f t="shared" si="61"/>
        <v>0</v>
      </c>
    </row>
    <row r="218" spans="1:8" ht="39.6">
      <c r="A218" s="112" t="s">
        <v>236</v>
      </c>
      <c r="B218" s="26"/>
      <c r="C218" s="54" t="s">
        <v>106</v>
      </c>
      <c r="D218" s="146" t="s">
        <v>238</v>
      </c>
      <c r="E218" s="146" t="s">
        <v>259</v>
      </c>
      <c r="F218" s="171">
        <v>7761.35</v>
      </c>
      <c r="G218" s="171">
        <v>0</v>
      </c>
      <c r="H218" s="171">
        <v>0</v>
      </c>
    </row>
    <row r="219" spans="1:8" ht="92.4">
      <c r="A219" s="111" t="s">
        <v>237</v>
      </c>
      <c r="B219" s="26"/>
      <c r="C219" s="59" t="s">
        <v>106</v>
      </c>
      <c r="D219" s="152" t="s">
        <v>239</v>
      </c>
      <c r="E219" s="152"/>
      <c r="F219" s="98">
        <f>F220</f>
        <v>1323.1</v>
      </c>
      <c r="G219" s="98">
        <f t="shared" ref="G219:H219" si="62">G220</f>
        <v>659.8</v>
      </c>
      <c r="H219" s="98">
        <f t="shared" si="62"/>
        <v>709.8</v>
      </c>
    </row>
    <row r="220" spans="1:8" ht="66">
      <c r="A220" s="112" t="s">
        <v>233</v>
      </c>
      <c r="B220" s="26"/>
      <c r="C220" s="54" t="s">
        <v>106</v>
      </c>
      <c r="D220" s="146" t="s">
        <v>239</v>
      </c>
      <c r="E220" s="146" t="s">
        <v>258</v>
      </c>
      <c r="F220" s="171">
        <v>1323.1</v>
      </c>
      <c r="G220" s="171">
        <v>659.8</v>
      </c>
      <c r="H220" s="171">
        <v>709.8</v>
      </c>
    </row>
    <row r="221" spans="1:8" s="6" customFormat="1" ht="15.6">
      <c r="A221" s="74" t="s">
        <v>109</v>
      </c>
      <c r="B221" s="21"/>
      <c r="C221" s="21" t="s">
        <v>110</v>
      </c>
      <c r="D221" s="21"/>
      <c r="E221" s="21"/>
      <c r="F221" s="53">
        <f>F228+F235</f>
        <v>1812.7</v>
      </c>
      <c r="G221" s="53">
        <f>G228+G235</f>
        <v>1488.5</v>
      </c>
      <c r="H221" s="53">
        <f>H228+H235</f>
        <v>949.4</v>
      </c>
    </row>
    <row r="222" spans="1:8" s="5" customFormat="1" ht="15.6">
      <c r="A222" s="106" t="s">
        <v>111</v>
      </c>
      <c r="B222" s="18"/>
      <c r="C222" s="18" t="s">
        <v>112</v>
      </c>
      <c r="D222" s="18"/>
      <c r="E222" s="18"/>
      <c r="F222" s="23">
        <f t="shared" ref="F222:H222" si="63">F224</f>
        <v>1492.7</v>
      </c>
      <c r="G222" s="23">
        <f t="shared" si="63"/>
        <v>948.5</v>
      </c>
      <c r="H222" s="23">
        <f t="shared" si="63"/>
        <v>949.4</v>
      </c>
    </row>
    <row r="223" spans="1:8" s="5" customFormat="1" ht="15.6">
      <c r="A223" s="106" t="s">
        <v>111</v>
      </c>
      <c r="B223" s="18"/>
      <c r="C223" s="18" t="s">
        <v>112</v>
      </c>
      <c r="D223" s="18"/>
      <c r="E223" s="18"/>
      <c r="F223" s="23">
        <f>F224</f>
        <v>1492.7</v>
      </c>
      <c r="G223" s="23">
        <f t="shared" ref="G223:H223" si="64">G224</f>
        <v>948.5</v>
      </c>
      <c r="H223" s="23">
        <f t="shared" si="64"/>
        <v>949.4</v>
      </c>
    </row>
    <row r="224" spans="1:8" s="5" customFormat="1" ht="31.2">
      <c r="A224" s="107" t="s">
        <v>56</v>
      </c>
      <c r="B224" s="18"/>
      <c r="C224" s="18" t="s">
        <v>112</v>
      </c>
      <c r="D224" s="52" t="s">
        <v>44</v>
      </c>
      <c r="E224" s="18"/>
      <c r="F224" s="23">
        <f>F225</f>
        <v>1492.7</v>
      </c>
      <c r="G224" s="23">
        <f>G225</f>
        <v>948.5</v>
      </c>
      <c r="H224" s="23">
        <f>H225</f>
        <v>949.4</v>
      </c>
    </row>
    <row r="225" spans="1:8" s="5" customFormat="1" ht="15.6">
      <c r="A225" s="31" t="s">
        <v>21</v>
      </c>
      <c r="B225" s="58"/>
      <c r="C225" s="58" t="s">
        <v>112</v>
      </c>
      <c r="D225" s="58" t="s">
        <v>58</v>
      </c>
      <c r="E225" s="58"/>
      <c r="F225" s="23">
        <f t="shared" ref="F225:F226" si="65">F226</f>
        <v>1492.7</v>
      </c>
      <c r="G225" s="60">
        <f t="shared" ref="G225:H225" si="66">G228</f>
        <v>948.5</v>
      </c>
      <c r="H225" s="60">
        <f t="shared" si="66"/>
        <v>949.4</v>
      </c>
    </row>
    <row r="226" spans="1:8" s="5" customFormat="1" ht="15.6">
      <c r="A226" s="31" t="s">
        <v>21</v>
      </c>
      <c r="B226" s="58"/>
      <c r="C226" s="58" t="s">
        <v>112</v>
      </c>
      <c r="D226" s="58" t="s">
        <v>114</v>
      </c>
      <c r="E226" s="58"/>
      <c r="F226" s="23">
        <f t="shared" si="65"/>
        <v>1492.7</v>
      </c>
      <c r="G226" s="23">
        <f t="shared" ref="G226" si="67">G227</f>
        <v>948.5</v>
      </c>
      <c r="H226" s="23">
        <f t="shared" ref="H226" si="68">H227</f>
        <v>949.4</v>
      </c>
    </row>
    <row r="227" spans="1:8" s="14" customFormat="1" ht="31.2">
      <c r="A227" s="107" t="s">
        <v>113</v>
      </c>
      <c r="B227" s="58"/>
      <c r="C227" s="58" t="s">
        <v>112</v>
      </c>
      <c r="D227" s="58" t="s">
        <v>114</v>
      </c>
      <c r="E227" s="58"/>
      <c r="F227" s="23">
        <f>F228</f>
        <v>1492.7</v>
      </c>
      <c r="G227" s="23">
        <f t="shared" ref="G227:H227" si="69">G228</f>
        <v>948.5</v>
      </c>
      <c r="H227" s="23">
        <f t="shared" si="69"/>
        <v>949.4</v>
      </c>
    </row>
    <row r="228" spans="1:8" ht="15.6">
      <c r="A228" s="115" t="s">
        <v>240</v>
      </c>
      <c r="B228" s="26"/>
      <c r="C228" s="26" t="s">
        <v>112</v>
      </c>
      <c r="D228" s="26" t="s">
        <v>114</v>
      </c>
      <c r="E228" s="26" t="s">
        <v>260</v>
      </c>
      <c r="F228" s="55">
        <v>1492.7</v>
      </c>
      <c r="G228" s="55">
        <v>948.5</v>
      </c>
      <c r="H228" s="55">
        <v>949.4</v>
      </c>
    </row>
    <row r="229" spans="1:8" s="5" customFormat="1" ht="15.6">
      <c r="A229" s="111" t="s">
        <v>241</v>
      </c>
      <c r="B229" s="18"/>
      <c r="C229" s="18" t="s">
        <v>115</v>
      </c>
      <c r="D229" s="18"/>
      <c r="E229" s="18"/>
      <c r="F229" s="30">
        <f t="shared" ref="F229:H233" si="70">F230</f>
        <v>320</v>
      </c>
      <c r="G229" s="30">
        <f t="shared" si="70"/>
        <v>540</v>
      </c>
      <c r="H229" s="30">
        <f t="shared" si="70"/>
        <v>0</v>
      </c>
    </row>
    <row r="230" spans="1:8" s="5" customFormat="1" ht="15.6">
      <c r="A230" s="111" t="s">
        <v>241</v>
      </c>
      <c r="B230" s="18"/>
      <c r="C230" s="18" t="s">
        <v>115</v>
      </c>
      <c r="D230" s="125" t="s">
        <v>170</v>
      </c>
      <c r="E230" s="18"/>
      <c r="F230" s="30">
        <f t="shared" si="70"/>
        <v>320</v>
      </c>
      <c r="G230" s="30">
        <f t="shared" si="70"/>
        <v>540</v>
      </c>
      <c r="H230" s="30">
        <f t="shared" si="70"/>
        <v>0</v>
      </c>
    </row>
    <row r="231" spans="1:8" s="6" customFormat="1" ht="109.2">
      <c r="A231" s="108" t="s">
        <v>130</v>
      </c>
      <c r="B231" s="21"/>
      <c r="C231" s="80" t="s">
        <v>115</v>
      </c>
      <c r="D231" s="80" t="s">
        <v>157</v>
      </c>
      <c r="E231" s="80"/>
      <c r="F231" s="30">
        <f t="shared" si="70"/>
        <v>320</v>
      </c>
      <c r="G231" s="30">
        <f t="shared" si="70"/>
        <v>540</v>
      </c>
      <c r="H231" s="30">
        <f t="shared" si="70"/>
        <v>0</v>
      </c>
    </row>
    <row r="232" spans="1:8" s="6" customFormat="1" ht="15.6">
      <c r="A232" s="111" t="s">
        <v>190</v>
      </c>
      <c r="B232" s="21"/>
      <c r="C232" s="72" t="s">
        <v>115</v>
      </c>
      <c r="D232" s="72" t="s">
        <v>156</v>
      </c>
      <c r="E232" s="72"/>
      <c r="F232" s="30">
        <f t="shared" si="70"/>
        <v>320</v>
      </c>
      <c r="G232" s="30">
        <f t="shared" si="70"/>
        <v>540</v>
      </c>
      <c r="H232" s="30">
        <f t="shared" si="70"/>
        <v>0</v>
      </c>
    </row>
    <row r="233" spans="1:8" s="6" customFormat="1" ht="39.6">
      <c r="A233" s="111" t="s">
        <v>242</v>
      </c>
      <c r="B233" s="21"/>
      <c r="C233" s="72" t="s">
        <v>115</v>
      </c>
      <c r="D233" s="80" t="s">
        <v>155</v>
      </c>
      <c r="E233" s="72"/>
      <c r="F233" s="30">
        <f t="shared" si="70"/>
        <v>320</v>
      </c>
      <c r="G233" s="30">
        <f t="shared" si="70"/>
        <v>540</v>
      </c>
      <c r="H233" s="30">
        <f t="shared" si="70"/>
        <v>0</v>
      </c>
    </row>
    <row r="234" spans="1:8" s="6" customFormat="1" ht="26.4">
      <c r="A234" s="111" t="s">
        <v>147</v>
      </c>
      <c r="B234" s="21"/>
      <c r="C234" s="80" t="s">
        <v>115</v>
      </c>
      <c r="D234" s="72" t="s">
        <v>154</v>
      </c>
      <c r="E234" s="21"/>
      <c r="F234" s="30">
        <f>F235</f>
        <v>320</v>
      </c>
      <c r="G234" s="30">
        <f>G235</f>
        <v>540</v>
      </c>
      <c r="H234" s="30">
        <f>H235</f>
        <v>0</v>
      </c>
    </row>
    <row r="235" spans="1:8" s="7" customFormat="1" ht="31.2">
      <c r="A235" s="40" t="s">
        <v>151</v>
      </c>
      <c r="B235" s="38"/>
      <c r="C235" s="47" t="s">
        <v>115</v>
      </c>
      <c r="D235" s="48" t="s">
        <v>154</v>
      </c>
      <c r="E235" s="102" t="s">
        <v>260</v>
      </c>
      <c r="F235" s="84">
        <v>320</v>
      </c>
      <c r="G235" s="84">
        <v>540</v>
      </c>
      <c r="H235" s="84">
        <v>0</v>
      </c>
    </row>
    <row r="236" spans="1:8" s="7" customFormat="1" ht="15.6">
      <c r="A236" s="74" t="s">
        <v>116</v>
      </c>
      <c r="B236" s="21"/>
      <c r="C236" s="21" t="s">
        <v>117</v>
      </c>
      <c r="D236" s="21"/>
      <c r="E236" s="21"/>
      <c r="F236" s="53">
        <f>F237</f>
        <v>3000</v>
      </c>
      <c r="G236" s="53">
        <f>G237</f>
        <v>900</v>
      </c>
      <c r="H236" s="53">
        <f>H237</f>
        <v>700</v>
      </c>
    </row>
    <row r="237" spans="1:8" ht="15.6">
      <c r="A237" s="103" t="s">
        <v>118</v>
      </c>
      <c r="B237" s="18"/>
      <c r="C237" s="21" t="s">
        <v>119</v>
      </c>
      <c r="D237" s="21"/>
      <c r="E237" s="21"/>
      <c r="F237" s="53">
        <f>F239</f>
        <v>3000</v>
      </c>
      <c r="G237" s="53">
        <f t="shared" ref="G237:H237" si="71">G239</f>
        <v>900</v>
      </c>
      <c r="H237" s="53">
        <f t="shared" si="71"/>
        <v>700</v>
      </c>
    </row>
    <row r="238" spans="1:8" s="14" customFormat="1" ht="15.6">
      <c r="A238" s="106" t="s">
        <v>118</v>
      </c>
      <c r="B238" s="58"/>
      <c r="C238" s="21" t="s">
        <v>119</v>
      </c>
      <c r="D238" s="125" t="s">
        <v>170</v>
      </c>
      <c r="E238" s="72"/>
      <c r="F238" s="61">
        <f t="shared" ref="F238:H239" si="72">F239</f>
        <v>3000</v>
      </c>
      <c r="G238" s="61">
        <f t="shared" si="72"/>
        <v>900</v>
      </c>
      <c r="H238" s="61">
        <f t="shared" si="72"/>
        <v>700</v>
      </c>
    </row>
    <row r="239" spans="1:8" ht="31.2">
      <c r="A239" s="107" t="s">
        <v>56</v>
      </c>
      <c r="B239" s="58"/>
      <c r="C239" s="72" t="s">
        <v>119</v>
      </c>
      <c r="D239" s="72" t="s">
        <v>44</v>
      </c>
      <c r="E239" s="72"/>
      <c r="F239" s="61">
        <f t="shared" si="72"/>
        <v>3000</v>
      </c>
      <c r="G239" s="61">
        <f t="shared" si="72"/>
        <v>900</v>
      </c>
      <c r="H239" s="61">
        <f t="shared" si="72"/>
        <v>700</v>
      </c>
    </row>
    <row r="240" spans="1:8" ht="15.6">
      <c r="A240" s="31" t="s">
        <v>21</v>
      </c>
      <c r="B240" s="58"/>
      <c r="C240" s="72" t="s">
        <v>119</v>
      </c>
      <c r="D240" s="72" t="s">
        <v>57</v>
      </c>
      <c r="E240" s="72"/>
      <c r="F240" s="61">
        <f t="shared" ref="F240" si="73">F241</f>
        <v>3000</v>
      </c>
      <c r="G240" s="61">
        <f t="shared" ref="G240" si="74">G241</f>
        <v>900</v>
      </c>
      <c r="H240" s="61">
        <f t="shared" ref="H240" si="75">H241</f>
        <v>700</v>
      </c>
    </row>
    <row r="241" spans="1:10" s="14" customFormat="1" ht="15.6">
      <c r="A241" s="31" t="s">
        <v>21</v>
      </c>
      <c r="B241" s="58"/>
      <c r="C241" s="72" t="s">
        <v>119</v>
      </c>
      <c r="D241" s="72" t="s">
        <v>243</v>
      </c>
      <c r="E241" s="72"/>
      <c r="F241" s="61">
        <f>F243+F245</f>
        <v>3000</v>
      </c>
      <c r="G241" s="61">
        <f>G243+G245</f>
        <v>900</v>
      </c>
      <c r="H241" s="61">
        <f>H243+H245</f>
        <v>700</v>
      </c>
    </row>
    <row r="242" spans="1:10" s="5" customFormat="1" ht="39.6">
      <c r="A242" s="114" t="s">
        <v>107</v>
      </c>
      <c r="B242" s="18"/>
      <c r="C242" s="18" t="s">
        <v>119</v>
      </c>
      <c r="D242" s="58" t="s">
        <v>120</v>
      </c>
      <c r="E242" s="18"/>
      <c r="F242" s="60">
        <f>F243</f>
        <v>1000</v>
      </c>
      <c r="G242" s="60">
        <f t="shared" ref="G242:H242" si="76">G243</f>
        <v>900</v>
      </c>
      <c r="H242" s="60">
        <f t="shared" si="76"/>
        <v>700</v>
      </c>
    </row>
    <row r="243" spans="1:10" ht="68.400000000000006" customHeight="1">
      <c r="A243" s="115" t="s">
        <v>233</v>
      </c>
      <c r="B243" s="18"/>
      <c r="C243" s="26" t="s">
        <v>119</v>
      </c>
      <c r="D243" s="64" t="s">
        <v>120</v>
      </c>
      <c r="E243" s="26" t="s">
        <v>26</v>
      </c>
      <c r="F243" s="55">
        <v>1000</v>
      </c>
      <c r="G243" s="55">
        <v>900</v>
      </c>
      <c r="H243" s="55">
        <v>700</v>
      </c>
    </row>
    <row r="244" spans="1:10" s="5" customFormat="1" ht="15" customHeight="1">
      <c r="A244" s="114" t="s">
        <v>244</v>
      </c>
      <c r="B244" s="18"/>
      <c r="C244" s="18" t="s">
        <v>119</v>
      </c>
      <c r="D244" s="152" t="s">
        <v>248</v>
      </c>
      <c r="E244" s="18"/>
      <c r="F244" s="23">
        <f>F245</f>
        <v>2000</v>
      </c>
      <c r="G244" s="23">
        <f t="shared" ref="G244:H244" si="77">G245</f>
        <v>0</v>
      </c>
      <c r="H244" s="23">
        <f t="shared" si="77"/>
        <v>0</v>
      </c>
    </row>
    <row r="245" spans="1:10" ht="70.8" customHeight="1">
      <c r="A245" s="112" t="s">
        <v>233</v>
      </c>
      <c r="B245" s="26"/>
      <c r="C245" s="26" t="s">
        <v>119</v>
      </c>
      <c r="D245" s="146" t="s">
        <v>248</v>
      </c>
      <c r="E245" s="146" t="s">
        <v>258</v>
      </c>
      <c r="F245" s="171">
        <v>2000</v>
      </c>
      <c r="G245" s="171">
        <v>0</v>
      </c>
      <c r="H245" s="171">
        <v>0</v>
      </c>
      <c r="J245" s="16"/>
    </row>
    <row r="246" spans="1:10" ht="15.6">
      <c r="A246" s="115" t="s">
        <v>245</v>
      </c>
      <c r="B246" s="26"/>
      <c r="C246" s="64" t="s">
        <v>246</v>
      </c>
      <c r="D246" s="126" t="s">
        <v>247</v>
      </c>
      <c r="E246" s="126" t="s">
        <v>257</v>
      </c>
      <c r="F246" s="171">
        <v>0</v>
      </c>
      <c r="G246" s="171">
        <v>467.8</v>
      </c>
      <c r="H246" s="171">
        <v>935.5</v>
      </c>
    </row>
    <row r="247" spans="1:10" ht="15.6">
      <c r="A247" s="24" t="s">
        <v>121</v>
      </c>
      <c r="B247" s="18"/>
      <c r="C247" s="18"/>
      <c r="D247" s="18"/>
      <c r="E247" s="18"/>
      <c r="F247" s="19">
        <f>F14</f>
        <v>45559.95</v>
      </c>
      <c r="G247" s="19">
        <f t="shared" ref="G247:H247" si="78">G14</f>
        <v>16900.93</v>
      </c>
      <c r="H247" s="19">
        <f t="shared" si="78"/>
        <v>17190.020000000004</v>
      </c>
    </row>
  </sheetData>
  <autoFilter ref="A13:F247"/>
  <mergeCells count="16">
    <mergeCell ref="A7:F7"/>
    <mergeCell ref="G7:H7"/>
    <mergeCell ref="A8:H8"/>
    <mergeCell ref="A10:A12"/>
    <mergeCell ref="B10:B12"/>
    <mergeCell ref="C10:C12"/>
    <mergeCell ref="D10:D12"/>
    <mergeCell ref="E10:E12"/>
    <mergeCell ref="F10:H11"/>
    <mergeCell ref="F9:H9"/>
    <mergeCell ref="F6:H6"/>
    <mergeCell ref="F1:H1"/>
    <mergeCell ref="F2:H2"/>
    <mergeCell ref="F3:H3"/>
    <mergeCell ref="F4:H4"/>
    <mergeCell ref="F5:H5"/>
  </mergeCells>
  <pageMargins left="0.59055118110236227" right="0.19685039370078741" top="0.59055118110236227" bottom="0.59055118110236227" header="0.51181102362204722" footer="0"/>
  <pageSetup paperSize="9" scale="75" orientation="portrait" horizontalDpi="300" verticalDpi="300" r:id="rId1"/>
  <headerFooter>
    <oddFooter>&amp;C&amp;"Arial Cyr,Обычный"&amp;P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LibreOffice/24.8.3.2$Windows_X86_64 LibreOffice_project/48a6bac9e7e268aeb4c3483fcf825c94556d9f92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8  январь 2025</vt:lpstr>
      <vt:lpstr>'Приложение 8  январь 2025'!__xlnm._FilterDatabase</vt:lpstr>
      <vt:lpstr>'Приложение 8  январь 2025'!__xlnm._FilterDatabase_1</vt:lpstr>
      <vt:lpstr>'Приложение 8  январь 2025'!__xlnm.Print_Area</vt:lpstr>
      <vt:lpstr>'Приложение 8  январь 2025'!__xlnm.Print_Titles</vt:lpstr>
      <vt:lpstr>'Приложение 8  январь 2025'!Print_Titles_0</vt:lpstr>
      <vt:lpstr>'Приложение 8  январь 2025'!Print_Titles_0_0</vt:lpstr>
      <vt:lpstr>'Приложение 8  январь 2025'!Заголовки_для_печати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revision>1</cp:revision>
  <cp:lastPrinted>2025-01-28T06:17:26Z</cp:lastPrinted>
  <dcterms:created xsi:type="dcterms:W3CDTF">2019-11-11T13:37:51Z</dcterms:created>
  <dcterms:modified xsi:type="dcterms:W3CDTF">2025-02-19T06:54:48Z</dcterms:modified>
  <dc:language>ru-RU</dc:language>
</cp:coreProperties>
</file>