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204" yWindow="72" windowWidth="15564" windowHeight="8196" tabRatio="500"/>
  </bookViews>
  <sheets>
    <sheet name="Приложение 8  декабрь 2024" sheetId="1" r:id="rId1"/>
  </sheets>
  <definedNames>
    <definedName name="__xlnm._FilterDatabase" localSheetId="0">'Приложение 8  декабрь 2024'!$A$13:$F$173</definedName>
    <definedName name="__xlnm._FilterDatabase_1" localSheetId="0">'Приложение 8  декабрь 2024'!$A$13:$F$173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'Приложение 8  декабрь 2024'!$A$1:$F$173</definedName>
    <definedName name="__xlnm.Print_Titles" localSheetId="0">'Приложение 8  декабрь 2024'!$10:$13</definedName>
    <definedName name="_xlnm._FilterDatabase" localSheetId="0" hidden="1">'Приложение 8  декабрь 2024'!$A$13:$F$173</definedName>
    <definedName name="Print_Titles_0" localSheetId="0">'Приложение 8  декабрь 2024'!$10:$13</definedName>
    <definedName name="Print_Titles_0_0" localSheetId="0">'Приложение 8  декабрь 2024'!$10:$13</definedName>
    <definedName name="_xlnm.Print_Titles" localSheetId="0">'Приложение 8  декабрь 2024'!$10:$13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36" i="1"/>
  <c r="H136"/>
  <c r="F136"/>
  <c r="G62" l="1"/>
  <c r="H62"/>
  <c r="G33"/>
  <c r="H33"/>
  <c r="F33"/>
  <c r="H159"/>
  <c r="F159"/>
  <c r="F158" s="1"/>
  <c r="G127" l="1"/>
  <c r="G126" s="1"/>
  <c r="H127"/>
  <c r="H126" s="1"/>
  <c r="H125" s="1"/>
  <c r="F127"/>
  <c r="F126" s="1"/>
  <c r="F125" s="1"/>
  <c r="G132"/>
  <c r="G135"/>
  <c r="G134" s="1"/>
  <c r="G137"/>
  <c r="H132"/>
  <c r="H135"/>
  <c r="H134" s="1"/>
  <c r="H137"/>
  <c r="F137"/>
  <c r="F118"/>
  <c r="F117" s="1"/>
  <c r="F116" s="1"/>
  <c r="F115" s="1"/>
  <c r="G118"/>
  <c r="G117" s="1"/>
  <c r="G116" s="1"/>
  <c r="G115" s="1"/>
  <c r="F122"/>
  <c r="F121" s="1"/>
  <c r="F120" s="1"/>
  <c r="G122"/>
  <c r="G121" s="1"/>
  <c r="G120" s="1"/>
  <c r="G39"/>
  <c r="H39"/>
  <c r="G112"/>
  <c r="G111" s="1"/>
  <c r="H112"/>
  <c r="H111" s="1"/>
  <c r="F112"/>
  <c r="F111" s="1"/>
  <c r="H61"/>
  <c r="H60" s="1"/>
  <c r="H59" s="1"/>
  <c r="H170"/>
  <c r="G170"/>
  <c r="F170"/>
  <c r="H169"/>
  <c r="H168" s="1"/>
  <c r="G168"/>
  <c r="F168"/>
  <c r="H166"/>
  <c r="H165" s="1"/>
  <c r="G165"/>
  <c r="F165"/>
  <c r="H158"/>
  <c r="H157" s="1"/>
  <c r="H156" s="1"/>
  <c r="G158"/>
  <c r="G157" s="1"/>
  <c r="G156" s="1"/>
  <c r="F157"/>
  <c r="F156" s="1"/>
  <c r="H153"/>
  <c r="G153"/>
  <c r="F153"/>
  <c r="H152"/>
  <c r="H151" s="1"/>
  <c r="G152"/>
  <c r="G151" s="1"/>
  <c r="F152"/>
  <c r="F151" s="1"/>
  <c r="H147"/>
  <c r="G147"/>
  <c r="F147"/>
  <c r="H145"/>
  <c r="G145"/>
  <c r="F145"/>
  <c r="F135"/>
  <c r="F134" s="1"/>
  <c r="F132"/>
  <c r="H122"/>
  <c r="H121" s="1"/>
  <c r="H118"/>
  <c r="H117" s="1"/>
  <c r="H116" s="1"/>
  <c r="H115" s="1"/>
  <c r="H109"/>
  <c r="H108" s="1"/>
  <c r="H107" s="1"/>
  <c r="H106" s="1"/>
  <c r="G109"/>
  <c r="G108" s="1"/>
  <c r="G107" s="1"/>
  <c r="G106" s="1"/>
  <c r="F109"/>
  <c r="F108" s="1"/>
  <c r="F107" s="1"/>
  <c r="F106" s="1"/>
  <c r="H103"/>
  <c r="H102" s="1"/>
  <c r="H101" s="1"/>
  <c r="H100" s="1"/>
  <c r="H99" s="1"/>
  <c r="G103"/>
  <c r="G102" s="1"/>
  <c r="G101" s="1"/>
  <c r="G100" s="1"/>
  <c r="G99" s="1"/>
  <c r="F103"/>
  <c r="F102" s="1"/>
  <c r="F101" s="1"/>
  <c r="F100" s="1"/>
  <c r="F99" s="1"/>
  <c r="H96"/>
  <c r="H95" s="1"/>
  <c r="H94" s="1"/>
  <c r="H93" s="1"/>
  <c r="H92" s="1"/>
  <c r="G96"/>
  <c r="G95" s="1"/>
  <c r="G94" s="1"/>
  <c r="G93" s="1"/>
  <c r="G92" s="1"/>
  <c r="F96"/>
  <c r="F95" s="1"/>
  <c r="F94" s="1"/>
  <c r="F93" s="1"/>
  <c r="F92" s="1"/>
  <c r="H87"/>
  <c r="G87"/>
  <c r="F87"/>
  <c r="H83"/>
  <c r="H82" s="1"/>
  <c r="H81" s="1"/>
  <c r="H80" s="1"/>
  <c r="G83"/>
  <c r="G82" s="1"/>
  <c r="G81" s="1"/>
  <c r="G80" s="1"/>
  <c r="F83"/>
  <c r="F82" s="1"/>
  <c r="F81" s="1"/>
  <c r="F80" s="1"/>
  <c r="H77"/>
  <c r="H76" s="1"/>
  <c r="G77"/>
  <c r="G76" s="1"/>
  <c r="G75" s="1"/>
  <c r="F77"/>
  <c r="F76" s="1"/>
  <c r="H70"/>
  <c r="H69" s="1"/>
  <c r="H68" s="1"/>
  <c r="H67" s="1"/>
  <c r="H66" s="1"/>
  <c r="H65" s="1"/>
  <c r="G70"/>
  <c r="G69" s="1"/>
  <c r="G68" s="1"/>
  <c r="G67" s="1"/>
  <c r="G66" s="1"/>
  <c r="G65" s="1"/>
  <c r="F70"/>
  <c r="F69" s="1"/>
  <c r="F68" s="1"/>
  <c r="F67" s="1"/>
  <c r="F66" s="1"/>
  <c r="F65" s="1"/>
  <c r="G61"/>
  <c r="G60" s="1"/>
  <c r="G59" s="1"/>
  <c r="F62"/>
  <c r="F61" s="1"/>
  <c r="F60" s="1"/>
  <c r="F59" s="1"/>
  <c r="H57"/>
  <c r="H56" s="1"/>
  <c r="H55" s="1"/>
  <c r="H54" s="1"/>
  <c r="H53" s="1"/>
  <c r="G57"/>
  <c r="G56" s="1"/>
  <c r="G55" s="1"/>
  <c r="G54" s="1"/>
  <c r="G53" s="1"/>
  <c r="F57"/>
  <c r="F56" s="1"/>
  <c r="F55" s="1"/>
  <c r="F54" s="1"/>
  <c r="F53" s="1"/>
  <c r="H51"/>
  <c r="H50" s="1"/>
  <c r="H48" s="1"/>
  <c r="G51"/>
  <c r="G50" s="1"/>
  <c r="G48" s="1"/>
  <c r="F51"/>
  <c r="F50" s="1"/>
  <c r="F48" s="1"/>
  <c r="H45"/>
  <c r="H44" s="1"/>
  <c r="H43" s="1"/>
  <c r="G45"/>
  <c r="G44" s="1"/>
  <c r="G43" s="1"/>
  <c r="F45"/>
  <c r="F44" s="1"/>
  <c r="F43" s="1"/>
  <c r="H41"/>
  <c r="G41"/>
  <c r="F41"/>
  <c r="F39"/>
  <c r="H31"/>
  <c r="G31"/>
  <c r="F31"/>
  <c r="H26"/>
  <c r="G26"/>
  <c r="F26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G86" l="1"/>
  <c r="G85" s="1"/>
  <c r="H144"/>
  <c r="G47"/>
  <c r="F130"/>
  <c r="F129" s="1"/>
  <c r="F131"/>
  <c r="G130"/>
  <c r="G129" s="1"/>
  <c r="G131"/>
  <c r="H130"/>
  <c r="H131"/>
  <c r="F144"/>
  <c r="F30"/>
  <c r="F29" s="1"/>
  <c r="F25" s="1"/>
  <c r="F24" s="1"/>
  <c r="F23" s="1"/>
  <c r="H30"/>
  <c r="H29" s="1"/>
  <c r="H25" s="1"/>
  <c r="H24" s="1"/>
  <c r="H23" s="1"/>
  <c r="G30"/>
  <c r="G29" s="1"/>
  <c r="G25" s="1"/>
  <c r="G24" s="1"/>
  <c r="G23" s="1"/>
  <c r="G144"/>
  <c r="G125"/>
  <c r="G124"/>
  <c r="H124"/>
  <c r="F124"/>
  <c r="H150"/>
  <c r="G150"/>
  <c r="F150"/>
  <c r="H38"/>
  <c r="H37" s="1"/>
  <c r="H36" s="1"/>
  <c r="H35" s="1"/>
  <c r="F38"/>
  <c r="F37" s="1"/>
  <c r="F36" s="1"/>
  <c r="F35" s="1"/>
  <c r="H47"/>
  <c r="F167"/>
  <c r="F164" s="1"/>
  <c r="F163" s="1"/>
  <c r="F162" s="1"/>
  <c r="F161" s="1"/>
  <c r="H155"/>
  <c r="G155"/>
  <c r="F155"/>
  <c r="F47"/>
  <c r="G161"/>
  <c r="G167"/>
  <c r="G164" s="1"/>
  <c r="G163" s="1"/>
  <c r="G162" s="1"/>
  <c r="G105"/>
  <c r="G38"/>
  <c r="G37" s="1"/>
  <c r="G36" s="1"/>
  <c r="G35" s="1"/>
  <c r="H167"/>
  <c r="H164" s="1"/>
  <c r="H163" s="1"/>
  <c r="H162" s="1"/>
  <c r="H105"/>
  <c r="H86"/>
  <c r="H85" s="1"/>
  <c r="G74"/>
  <c r="G72" s="1"/>
  <c r="F75"/>
  <c r="F74"/>
  <c r="F73" s="1"/>
  <c r="F72" s="1"/>
  <c r="H120"/>
  <c r="F86"/>
  <c r="F85" s="1"/>
  <c r="F105"/>
  <c r="H75"/>
  <c r="H74"/>
  <c r="H72" s="1"/>
  <c r="H129" l="1"/>
  <c r="H114" s="1"/>
  <c r="H98" s="1"/>
  <c r="G143"/>
  <c r="G142" s="1"/>
  <c r="G141" s="1"/>
  <c r="F114"/>
  <c r="F98" s="1"/>
  <c r="F22"/>
  <c r="F15" s="1"/>
  <c r="G22"/>
  <c r="G15" s="1"/>
  <c r="G149"/>
  <c r="F149"/>
  <c r="H143"/>
  <c r="H142" s="1"/>
  <c r="H141" s="1"/>
  <c r="F143"/>
  <c r="F142" s="1"/>
  <c r="F141" s="1"/>
  <c r="H22"/>
  <c r="H15" s="1"/>
  <c r="H149"/>
  <c r="H161"/>
  <c r="G114"/>
  <c r="G98" s="1"/>
  <c r="F14" l="1"/>
  <c r="F173" s="1"/>
  <c r="G14"/>
  <c r="G173" s="1"/>
  <c r="H14"/>
  <c r="H173" s="1"/>
</calcChain>
</file>

<file path=xl/sharedStrings.xml><?xml version="1.0" encoding="utf-8"?>
<sst xmlns="http://schemas.openxmlformats.org/spreadsheetml/2006/main" count="503" uniqueCount="219">
  <si>
    <t>Приложение 8</t>
  </si>
  <si>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</si>
  <si>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</si>
  <si>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</si>
  <si>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</si>
  <si>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</si>
  <si>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</si>
  <si>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</si>
  <si>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</si>
  <si>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2025год</t>
  </si>
  <si>
    <t>2026год</t>
  </si>
  <si>
    <t>2027год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</si>
  <si>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</si>
  <si>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</si>
  <si>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</si>
  <si>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</si>
  <si>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</si>
  <si>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</si>
  <si>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</si>
  <si>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</si>
  <si>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</si>
  <si>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</si>
  <si>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</si>
  <si>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Исполнение функций органов местного самоуправления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</si>
  <si>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</si>
  <si>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</si>
  <si>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</si>
  <si>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</si>
  <si>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</si>
  <si>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</si>
  <si>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</si>
  <si>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</si>
  <si>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</si>
  <si>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</si>
  <si>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</si>
  <si>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</si>
  <si>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</si>
  <si>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</si>
  <si>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</si>
  <si>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</si>
  <si>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</si>
  <si>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</si>
  <si>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</si>
  <si>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</si>
  <si>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</si>
  <si>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</si>
  <si>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68 0 00 00000</t>
  </si>
  <si>
    <t>Резервные фонды местных администраций</t>
  </si>
  <si>
    <t>0111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</si>
  <si>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</si>
  <si>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</si>
  <si>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</si>
  <si>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</si>
  <si>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</si>
  <si>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</si>
  <si>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Комплексы процессных мероприятий</t>
  </si>
  <si>
    <t>04 4 00 00000</t>
  </si>
  <si>
    <t>04 4 01 00000</t>
  </si>
  <si>
    <t>04 4 01 10040</t>
  </si>
  <si>
    <t>Иные закупки товаров, работ и услуг для  обеспечения государственных (муниципальных) нужд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</si>
  <si>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</si>
  <si>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</si>
  <si>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</si>
  <si>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</si>
  <si>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</si>
  <si>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</si>
  <si>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</si>
  <si>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</si>
  <si>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</si>
  <si>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68 9 01 51180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</si>
  <si>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</si>
  <si>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</si>
  <si>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</si>
  <si>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</si>
  <si>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03 0 00 00000</t>
  </si>
  <si>
    <t>03 4 00 00000</t>
  </si>
  <si>
    <t>03 4 01 00000</t>
  </si>
  <si>
    <t>03 4 01 10030</t>
  </si>
  <si>
    <t>0314</t>
  </si>
  <si>
    <t>07 0 00 00000</t>
  </si>
  <si>
    <t>07 4 00 00000</t>
  </si>
  <si>
    <t>07 4 01 00000</t>
  </si>
  <si>
    <t>07 4 01 10070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</si>
  <si>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</si>
  <si>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</si>
  <si>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</si>
  <si>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</si>
  <si>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</si>
  <si>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01 4 00 00000</t>
  </si>
  <si>
    <t>0503</t>
  </si>
  <si>
    <t>02 0 00 00000</t>
  </si>
  <si>
    <t>13 0 00 00000</t>
  </si>
  <si>
    <t>Другие вопросы в области национальной экономики</t>
  </si>
  <si>
    <t>0412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</si>
  <si>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</si>
  <si>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</si>
  <si>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</si>
  <si>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</si>
  <si>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</si>
  <si>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</si>
  <si>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</si>
  <si>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</si>
  <si>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</si>
  <si>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</si>
  <si>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</si>
  <si>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</si>
  <si>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</si>
  <si>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>Благоустройство</t>
  </si>
  <si>
    <t>02 4 00 00000</t>
  </si>
  <si>
    <t>02 4 01 00000</t>
  </si>
  <si>
    <t>05 0 00 00000</t>
  </si>
  <si>
    <t>06 0 00 00000</t>
  </si>
  <si>
    <t xml:space="preserve">На поддержку развития общественной инфраструктуры 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</si>
  <si>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</si>
  <si>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</t>
  </si>
  <si>
    <t>68 9 01 10170</t>
  </si>
  <si>
    <t>Предоставление субсидий бюджетным, автономным учреждениям и иным некоммерческим организациям</t>
  </si>
  <si>
    <t>600</t>
  </si>
  <si>
    <t>КУЛЬТУРА,  КИНЕМАТОГРАФИЯ</t>
  </si>
  <si>
    <t>0800</t>
  </si>
  <si>
    <t xml:space="preserve">Культура </t>
  </si>
  <si>
    <t>0801</t>
  </si>
  <si>
    <t>08 0 00 00000</t>
  </si>
  <si>
    <t>08 4 01 00000</t>
  </si>
  <si>
    <t>Предоставление муниципальным бюджетным учреждениям субсидий на выполнение муниципального задания</t>
  </si>
  <si>
    <t>08 4 01 00170</t>
  </si>
  <si>
    <t xml:space="preserve"> </t>
  </si>
  <si>
    <t>08 4 01 S0360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</si>
  <si>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</si>
  <si>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</si>
  <si>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</si>
  <si>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</si>
  <si>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</si>
  <si>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</si>
  <si>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</si>
  <si>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</si>
  <si>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</si>
  <si>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1004</t>
  </si>
  <si>
    <t>ФИЗИЧЕСКАЯ КУЛЬТУРА И СПОРТ</t>
  </si>
  <si>
    <t>1100</t>
  </si>
  <si>
    <t>Физическая культура</t>
  </si>
  <si>
    <t>1101</t>
  </si>
  <si>
    <t>Мероприятие по подготовке документации сдачи объекта в эксплуатацию</t>
  </si>
  <si>
    <t>68 9 01 10260</t>
  </si>
  <si>
    <t>На приобретение татами</t>
  </si>
  <si>
    <t>68 9 01 S4840</t>
  </si>
  <si>
    <t>68 9 01 00170</t>
  </si>
  <si>
    <t>Условно утвержденные расходы</t>
  </si>
  <si>
    <t>ВСЕГО РАСХОДОВ</t>
  </si>
  <si>
    <t>Муниципальная программа "О содействии участию населения в осуществлении местного самоуправления  на территории  Вындиноостровского сельского поселения Волховского муниципального района Ленинградской области на 2025год"</t>
  </si>
  <si>
    <t>Распределение бюджетных ассигнований бюджета  Вындиноостровского сельского поселения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2025 год и плановый 
Период 2026-2027 годов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</si>
  <si>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</si>
  <si>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Муниципальная программа "Противодействие коррупции в  Вындиноостровском  сельском поселении на 2023-2025 годы"</t>
  </si>
  <si>
    <t>Непрограммные расходы органов местного самоуправления поселений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</si>
  <si>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годов."</t>
  </si>
  <si>
    <t>Муниципальная  программа "Профилактика терроризма и экстремизма в  Вындиноостровском  сельском поселении на 2024-2026 годы"</t>
  </si>
  <si>
    <t>Муниципальная программа "Повышение безопасности дорожного движения на территории  Вындиноостровского сельского поселения Волховского муниципального района Ленинградской области на 2025-2027 годы"</t>
  </si>
  <si>
    <t>Муниципальная программа "Борьба с борщевиком Сосновского на территории Вындиноостровского сельского поселения на 2024-2028 годы"</t>
  </si>
  <si>
    <t>Муниципальная программа "Формирование комфортной городской среды  на территории  Вындиноостровского сельского поселения на 2025-2030 годы"</t>
  </si>
  <si>
    <t>Муниципальная программа "Развитие и поддержка малого и среднего предпринимательства в  Вындиноостровском сельском поселении  на  2024-2026 год"</t>
  </si>
  <si>
    <t>Муниципальная программа "Развитие культуры в  Вындиноостровском сельском поселении  Волховского муниципального района на 2025-2027 годы"</t>
  </si>
  <si>
    <t xml:space="preserve">Муниципальная программа «Обеспечение качественным жильем граждан на территории  Вындиноостровского сельского поселения» Волховского муниципального района Ленинградской области на 2024-2026 годы» </t>
  </si>
  <si>
    <t>06 2 И4 00000</t>
  </si>
  <si>
    <t>06 2 И4 55550</t>
  </si>
  <si>
    <t xml:space="preserve">Резервный фонд администрации Вындиноостровского сельского поселения </t>
  </si>
  <si>
    <t>Комплекс процессных мероприятий  "Обучение муниципальных служащих администрации по вопросам противодействия коррупции"</t>
  </si>
  <si>
    <t>Мероприятия по созданию эффекктивной системы противодействия коррупции в Вындиноостроском сельском поселении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</si>
  <si>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</t>
  </si>
  <si>
    <t>Другие общегосударственные вопросы Вындиноостровского сельского поселения</t>
  </si>
  <si>
    <t>Национальная оборона</t>
  </si>
  <si>
    <t>Расходы на выплаты персоналу  государственных (муниципальных) органов</t>
  </si>
  <si>
    <t xml:space="preserve">Комплекс процессных мероприятий  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</si>
  <si>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Мероприятия по обеспечению пожарной безопасности в сельской местности (пропашка минерализированными противопожарными полосами шириной не менее 3м вокруг населенных пунктов)</t>
  </si>
  <si>
    <t>Другие вопросы в области национальной безопасности и правоохранительной деятельности</t>
  </si>
  <si>
    <t>Комплекс процессных мероприятий "Информационно-пропагандистское противодействие терроризму и экстремизму"</t>
  </si>
  <si>
    <t>Мероприятия по усилению антитеррористической защищенности объектов социальной сферы</t>
  </si>
  <si>
    <t xml:space="preserve">Муниципальная программа "Обращение с твердыми коммунальными отходами на территории Вындиноостровского сельского поселения на 2025-2027 гг." </t>
  </si>
  <si>
    <t>Создание мест (площадок) накопления твердых коммунальных отходов</t>
  </si>
  <si>
    <t>На реализацию областного закона Ленинградской области от 16 февраля 2024 года 10-оз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 на 2025 год"</t>
  </si>
  <si>
    <t>05 7 01 00000</t>
  </si>
  <si>
    <t>05 7 01 S4310</t>
  </si>
  <si>
    <t>Региональные проекты</t>
  </si>
  <si>
    <t>06 2 00 00000</t>
  </si>
  <si>
    <t>Региональный проект "Формирование комфортной городской среды"</t>
  </si>
  <si>
    <t>Межбюджетные трансферты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</si>
  <si>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</si>
  <si>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 xml:space="preserve">Комплекс процессных мероприятий "Предоставление муниципальным бюджетным учреждениям субсидий на выполнение муниципального задания и иные цели" </t>
  </si>
  <si>
    <t>Реализация мероприятий по обеспечению жильем молодых семей</t>
  </si>
  <si>
    <t>Администрация  Вындиноостровское сельское поселение</t>
  </si>
  <si>
    <t>Комплексы пррцессных мероприятий</t>
  </si>
  <si>
    <t>На повышение безопасности дорожного движения и содержание дорог в сезонные периоды.</t>
  </si>
  <si>
    <t>02 4 01 S5130</t>
  </si>
  <si>
    <t>Субсидии гражданам на приобретение жилья</t>
  </si>
  <si>
    <t>Комплекс процессных мероприятий по ликвидации мест несанкционированного размещения твердых коммунальных отходов</t>
  </si>
  <si>
    <t xml:space="preserve">Обеспечение деятельности  аппаратов органов местного самоуправления </t>
  </si>
  <si>
    <t>Субсидии 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(неконкурсные)</t>
  </si>
  <si>
    <t>От 25.12.2024 г № 24</t>
  </si>
  <si>
    <t>Комплекс процессных мероприятий по ремонту дорог местного значения общего пользования, на подготовку и выполнение прочих работ по содержанию дорог, придомовых территорий и подъездов к домам, содержание дорог в сезонные периоды</t>
  </si>
  <si>
    <t>01 4 03 9Д020</t>
  </si>
  <si>
    <t xml:space="preserve">Комплексы процессных мероприятий по благоустройству населенного пункта: обустройство парковочных мест по ул. Центральная у д.7 д. Вындин Остров; ремонт дороги по ул.Расстанная, дер.Вольково </t>
  </si>
  <si>
    <t>16 7 01L4970</t>
  </si>
  <si>
    <t>16 7 01 00000</t>
  </si>
  <si>
    <t>16 7 00 00000</t>
  </si>
  <si>
    <t>16 0 00 00000</t>
  </si>
  <si>
    <t>17 4 01 S4790</t>
  </si>
  <si>
    <t>17 4 01 00000</t>
  </si>
  <si>
    <t>17 4 00 00000</t>
  </si>
  <si>
    <t>17 0 00 00000</t>
  </si>
  <si>
    <t>13 0 01 10150</t>
  </si>
  <si>
    <t>Региональный проект "Улучшение жилищных условий и обеспечение жильем отдельных категорий граждан"</t>
  </si>
  <si>
    <t xml:space="preserve">Региональные проекты </t>
  </si>
  <si>
    <t xml:space="preserve">Комплекс мероприятий по борьбе с борщевиком Сосновского </t>
  </si>
  <si>
    <t>Комплекс процессных  мероприятий "Сохранение  и  восстановление  земельных  ресурсов"</t>
  </si>
  <si>
    <t>13 4 01 00000</t>
  </si>
  <si>
    <t>13 4 0 00000</t>
  </si>
  <si>
    <t>13 4 01 10150</t>
  </si>
  <si>
    <t>01 4 03 00000</t>
  </si>
  <si>
    <t>Мероприятия по информированию населения для формирования интереса к развитию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</si>
  <si>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 xml:space="preserve">Вындиноостровского сельского поселения </t>
  </si>
</sst>
</file>

<file path=xl/styles.xml><?xml version="1.0" encoding="utf-8"?>
<styleSheet xmlns="http://schemas.openxmlformats.org/spreadsheetml/2006/main">
  <numFmts count="1">
    <numFmt numFmtId="164" formatCode="?"/>
  </numFmts>
  <fonts count="15"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2C2D2E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17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4" borderId="0" xfId="0" applyFont="1" applyFill="1" applyAlignment="1">
      <alignment vertical="center"/>
    </xf>
    <xf numFmtId="0" fontId="1" fillId="3" borderId="15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/>
    </xf>
    <xf numFmtId="0" fontId="12" fillId="0" borderId="1" xfId="1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center"/>
    </xf>
    <xf numFmtId="2" fontId="10" fillId="3" borderId="1" xfId="0" applyNumberFormat="1" applyFont="1" applyFill="1" applyBorder="1" applyAlignment="1">
      <alignment horizontal="center"/>
    </xf>
    <xf numFmtId="49" fontId="13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49" fontId="11" fillId="0" borderId="15" xfId="0" applyNumberFormat="1" applyFont="1" applyBorder="1" applyAlignment="1">
      <alignment horizontal="left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left" vertical="center"/>
    </xf>
    <xf numFmtId="49" fontId="11" fillId="3" borderId="1" xfId="0" applyNumberFormat="1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wrapText="1"/>
    </xf>
    <xf numFmtId="2" fontId="12" fillId="3" borderId="15" xfId="0" applyNumberFormat="1" applyFont="1" applyFill="1" applyBorder="1" applyAlignment="1">
      <alignment horizontal="center"/>
    </xf>
    <xf numFmtId="49" fontId="11" fillId="3" borderId="15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/>
    </xf>
    <xf numFmtId="49" fontId="11" fillId="3" borderId="15" xfId="0" applyNumberFormat="1" applyFont="1" applyFill="1" applyBorder="1" applyAlignment="1">
      <alignment horizontal="left" vertical="center" wrapText="1"/>
    </xf>
    <xf numFmtId="4" fontId="12" fillId="3" borderId="15" xfId="0" applyNumberFormat="1" applyFont="1" applyFill="1" applyBorder="1" applyAlignment="1" applyProtection="1">
      <alignment horizontal="center"/>
    </xf>
    <xf numFmtId="2" fontId="12" fillId="3" borderId="15" xfId="0" applyNumberFormat="1" applyFont="1" applyFill="1" applyBorder="1" applyAlignment="1" applyProtection="1">
      <alignment horizontal="center"/>
    </xf>
    <xf numFmtId="49" fontId="10" fillId="3" borderId="1" xfId="2" applyNumberFormat="1" applyFont="1" applyFill="1" applyBorder="1" applyAlignment="1">
      <alignment horizontal="justify" vertical="center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left" vertical="center"/>
    </xf>
    <xf numFmtId="4" fontId="12" fillId="3" borderId="1" xfId="0" applyNumberFormat="1" applyFont="1" applyFill="1" applyBorder="1" applyAlignment="1">
      <alignment horizontal="center" vertical="center"/>
    </xf>
    <xf numFmtId="49" fontId="11" fillId="3" borderId="1" xfId="2" applyNumberFormat="1" applyFont="1" applyFill="1" applyBorder="1" applyAlignment="1">
      <alignment horizontal="justify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2" fontId="10" fillId="3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49" fontId="13" fillId="3" borderId="1" xfId="2" applyNumberFormat="1" applyFont="1" applyFill="1" applyBorder="1" applyAlignment="1">
      <alignment horizontal="justify" vertical="center"/>
    </xf>
    <xf numFmtId="49" fontId="13" fillId="0" borderId="1" xfId="2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49" fontId="12" fillId="0" borderId="4" xfId="0" applyNumberFormat="1" applyFont="1" applyBorder="1" applyAlignment="1" applyProtection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/>
    </xf>
    <xf numFmtId="2" fontId="12" fillId="3" borderId="1" xfId="0" applyNumberFormat="1" applyFont="1" applyFill="1" applyBorder="1" applyAlignment="1">
      <alignment horizontal="center"/>
    </xf>
    <xf numFmtId="49" fontId="12" fillId="0" borderId="3" xfId="2" applyNumberFormat="1" applyFont="1" applyBorder="1" applyAlignment="1">
      <alignment horizontal="left" vertical="top" wrapText="1"/>
    </xf>
    <xf numFmtId="164" fontId="11" fillId="0" borderId="1" xfId="0" applyNumberFormat="1" applyFont="1" applyBorder="1" applyAlignment="1">
      <alignment horizontal="left" vertical="center" wrapText="1"/>
    </xf>
    <xf numFmtId="2" fontId="11" fillId="0" borderId="13" xfId="0" applyNumberFormat="1" applyFont="1" applyBorder="1" applyAlignment="1">
      <alignment horizontal="center"/>
    </xf>
    <xf numFmtId="49" fontId="13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/>
    </xf>
    <xf numFmtId="49" fontId="10" fillId="3" borderId="1" xfId="0" applyNumberFormat="1" applyFont="1" applyFill="1" applyBorder="1" applyAlignment="1">
      <alignment horizontal="left" vertical="center"/>
    </xf>
    <xf numFmtId="49" fontId="13" fillId="0" borderId="14" xfId="0" applyNumberFormat="1" applyFont="1" applyBorder="1" applyAlignment="1" applyProtection="1">
      <alignment horizontal="left" vertical="center" wrapText="1"/>
    </xf>
    <xf numFmtId="49" fontId="12" fillId="0" borderId="14" xfId="0" applyNumberFormat="1" applyFont="1" applyBorder="1" applyAlignment="1" applyProtection="1">
      <alignment horizontal="left" vertical="center" wrapText="1"/>
    </xf>
    <xf numFmtId="2" fontId="12" fillId="0" borderId="1" xfId="0" applyNumberFormat="1" applyFont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vertical="center"/>
    </xf>
    <xf numFmtId="2" fontId="12" fillId="3" borderId="1" xfId="0" applyNumberFormat="1" applyFont="1" applyFill="1" applyBorder="1" applyAlignment="1">
      <alignment horizontal="center" vertical="center"/>
    </xf>
    <xf numFmtId="0" fontId="13" fillId="3" borderId="1" xfId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wrapText="1"/>
    </xf>
    <xf numFmtId="49" fontId="12" fillId="3" borderId="4" xfId="0" applyNumberFormat="1" applyFont="1" applyFill="1" applyBorder="1" applyAlignment="1" applyProtection="1">
      <alignment horizontal="left" vertical="center" wrapText="1"/>
    </xf>
    <xf numFmtId="2" fontId="11" fillId="0" borderId="6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2" fontId="13" fillId="0" borderId="15" xfId="0" applyNumberFormat="1" applyFont="1" applyBorder="1" applyAlignment="1">
      <alignment horizontal="center"/>
    </xf>
    <xf numFmtId="0" fontId="12" fillId="0" borderId="0" xfId="0" applyFont="1" applyAlignment="1">
      <alignment wrapText="1"/>
    </xf>
    <xf numFmtId="2" fontId="11" fillId="0" borderId="15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11" fillId="0" borderId="15" xfId="0" applyNumberFormat="1" applyFont="1" applyBorder="1" applyAlignment="1">
      <alignment horizontal="center" vertical="center"/>
    </xf>
    <xf numFmtId="2" fontId="11" fillId="3" borderId="15" xfId="0" applyNumberFormat="1" applyFont="1" applyFill="1" applyBorder="1" applyAlignment="1">
      <alignment horizontal="center"/>
    </xf>
    <xf numFmtId="0" fontId="12" fillId="3" borderId="15" xfId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wrapText="1"/>
    </xf>
    <xf numFmtId="49" fontId="10" fillId="0" borderId="8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wrapText="1"/>
    </xf>
    <xf numFmtId="2" fontId="12" fillId="3" borderId="1" xfId="0" applyNumberFormat="1" applyFont="1" applyFill="1" applyBorder="1" applyAlignment="1" applyProtection="1">
      <alignment horizontal="center"/>
    </xf>
    <xf numFmtId="0" fontId="12" fillId="0" borderId="1" xfId="1" applyFont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 wrapText="1"/>
    </xf>
    <xf numFmtId="49" fontId="10" fillId="3" borderId="9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vertical="top" wrapText="1"/>
    </xf>
    <xf numFmtId="49" fontId="13" fillId="3" borderId="6" xfId="0" applyNumberFormat="1" applyFont="1" applyFill="1" applyBorder="1" applyAlignment="1">
      <alignment horizontal="center" wrapText="1"/>
    </xf>
    <xf numFmtId="0" fontId="13" fillId="3" borderId="6" xfId="0" applyFont="1" applyFill="1" applyBorder="1" applyAlignment="1">
      <alignment horizontal="center"/>
    </xf>
    <xf numFmtId="2" fontId="13" fillId="3" borderId="8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2" fontId="11" fillId="3" borderId="8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left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/>
    </xf>
    <xf numFmtId="2" fontId="11" fillId="3" borderId="8" xfId="0" applyNumberFormat="1" applyFont="1" applyFill="1" applyBorder="1" applyAlignment="1">
      <alignment horizontal="center"/>
    </xf>
    <xf numFmtId="0" fontId="11" fillId="3" borderId="11" xfId="0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center" wrapText="1"/>
    </xf>
    <xf numFmtId="2" fontId="11" fillId="2" borderId="1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vertical="center" wrapText="1"/>
    </xf>
    <xf numFmtId="49" fontId="10" fillId="3" borderId="6" xfId="0" applyNumberFormat="1" applyFont="1" applyFill="1" applyBorder="1" applyAlignment="1">
      <alignment horizontal="center" wrapText="1"/>
    </xf>
    <xf numFmtId="2" fontId="13" fillId="3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wrapText="1"/>
    </xf>
    <xf numFmtId="2" fontId="11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3" fillId="3" borderId="15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1" fillId="3" borderId="15" xfId="0" applyFont="1" applyFill="1" applyBorder="1" applyAlignment="1">
      <alignment horizontal="left" vertical="center" wrapText="1"/>
    </xf>
    <xf numFmtId="49" fontId="11" fillId="3" borderId="15" xfId="0" applyNumberFormat="1" applyFont="1" applyFill="1" applyBorder="1" applyAlignment="1">
      <alignment horizontal="center" wrapText="1"/>
    </xf>
    <xf numFmtId="0" fontId="11" fillId="3" borderId="15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12" fillId="0" borderId="15" xfId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left" vertical="center"/>
    </xf>
    <xf numFmtId="2" fontId="10" fillId="3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wrapText="1"/>
    </xf>
    <xf numFmtId="0" fontId="12" fillId="0" borderId="15" xfId="0" applyFont="1" applyBorder="1" applyAlignment="1">
      <alignment horizontal="left" wrapText="1"/>
    </xf>
    <xf numFmtId="2" fontId="12" fillId="0" borderId="1" xfId="0" applyNumberFormat="1" applyFont="1" applyBorder="1" applyAlignment="1" applyProtection="1">
      <alignment horizontal="center"/>
    </xf>
    <xf numFmtId="164" fontId="13" fillId="0" borderId="1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 wrapText="1"/>
    </xf>
    <xf numFmtId="0" fontId="13" fillId="3" borderId="0" xfId="0" applyFont="1" applyFill="1" applyAlignment="1">
      <alignment wrapText="1"/>
    </xf>
    <xf numFmtId="4" fontId="11" fillId="0" borderId="1" xfId="0" applyNumberFormat="1" applyFont="1" applyBorder="1" applyAlignment="1">
      <alignment horizontal="center" vertical="center"/>
    </xf>
    <xf numFmtId="2" fontId="13" fillId="3" borderId="15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left" wrapText="1"/>
    </xf>
    <xf numFmtId="0" fontId="1" fillId="0" borderId="0" xfId="0" applyFont="1" applyAlignment="1"/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73"/>
  <sheetViews>
    <sheetView tabSelected="1" zoomScale="75" zoomScaleNormal="75" zoomScalePageLayoutView="106" workbookViewId="0">
      <selection activeCell="I179" sqref="I179"/>
    </sheetView>
  </sheetViews>
  <sheetFormatPr defaultColWidth="11.88671875" defaultRowHeight="13.2"/>
  <cols>
    <col min="1" max="1" width="44.6640625" style="1" customWidth="1"/>
    <col min="2" max="2" width="4.5546875" style="2" customWidth="1"/>
    <col min="3" max="3" width="6" style="2" customWidth="1"/>
    <col min="4" max="4" width="14.77734375" style="2" customWidth="1"/>
    <col min="5" max="5" width="4.5546875" style="2" customWidth="1"/>
    <col min="6" max="8" width="12.44140625" style="3" customWidth="1"/>
    <col min="9" max="16384" width="11.88671875" style="4"/>
  </cols>
  <sheetData>
    <row r="1" spans="1:8">
      <c r="D1" s="1"/>
      <c r="E1" s="1"/>
      <c r="F1" s="26" t="s">
        <v>0</v>
      </c>
      <c r="G1" s="26"/>
      <c r="H1" s="26"/>
    </row>
    <row r="2" spans="1:8">
      <c r="D2" s="1"/>
      <c r="E2" s="1"/>
      <c r="F2" s="26" t="s">
        <v>1</v>
      </c>
      <c r="G2" s="26"/>
      <c r="H2" s="26"/>
    </row>
    <row r="3" spans="1:8">
      <c r="D3" s="1"/>
      <c r="E3" s="1"/>
      <c r="F3" s="26" t="s">
        <v>2</v>
      </c>
      <c r="G3" s="26"/>
      <c r="H3" s="26"/>
    </row>
    <row r="4" spans="1:8">
      <c r="D4" s="1"/>
      <c r="E4" s="1"/>
      <c r="F4" s="26" t="s">
        <v>218</v>
      </c>
      <c r="G4" s="26"/>
      <c r="H4" s="26"/>
    </row>
    <row r="5" spans="1:8">
      <c r="D5" s="1"/>
      <c r="E5" s="1"/>
      <c r="F5" s="26" t="s">
        <v>196</v>
      </c>
      <c r="G5" s="26"/>
      <c r="H5" s="26"/>
    </row>
    <row r="6" spans="1:8" ht="3.6" customHeight="1">
      <c r="D6" s="4"/>
      <c r="E6" s="4"/>
      <c r="F6" s="25"/>
      <c r="G6" s="25"/>
      <c r="H6" s="25"/>
    </row>
    <row r="7" spans="1:8" ht="6" customHeight="1">
      <c r="A7" s="18"/>
      <c r="B7" s="18"/>
      <c r="C7" s="18"/>
      <c r="D7" s="18"/>
      <c r="E7" s="18"/>
      <c r="F7" s="18"/>
      <c r="G7" s="19"/>
      <c r="H7" s="19"/>
    </row>
    <row r="8" spans="1:8" ht="51" customHeight="1">
      <c r="A8" s="20" t="s">
        <v>150</v>
      </c>
      <c r="B8" s="20"/>
      <c r="C8" s="20"/>
      <c r="D8" s="20"/>
      <c r="E8" s="20"/>
      <c r="F8" s="20"/>
      <c r="G8" s="20"/>
      <c r="H8" s="20"/>
    </row>
    <row r="9" spans="1:8" ht="17.399999999999999">
      <c r="A9" s="8"/>
      <c r="B9" s="9"/>
      <c r="C9" s="9"/>
      <c r="D9" s="9"/>
      <c r="E9" s="9"/>
      <c r="F9" s="24"/>
      <c r="G9" s="24"/>
      <c r="H9" s="24"/>
    </row>
    <row r="10" spans="1:8">
      <c r="A10" s="21" t="s">
        <v>3</v>
      </c>
      <c r="B10" s="22" t="s">
        <v>4</v>
      </c>
      <c r="C10" s="22" t="s">
        <v>5</v>
      </c>
      <c r="D10" s="22" t="s">
        <v>6</v>
      </c>
      <c r="E10" s="22" t="s">
        <v>7</v>
      </c>
      <c r="F10" s="23" t="s">
        <v>8</v>
      </c>
      <c r="G10" s="23" t="s">
        <v>8</v>
      </c>
      <c r="H10" s="23" t="s">
        <v>8</v>
      </c>
    </row>
    <row r="11" spans="1:8" ht="22.8" customHeight="1">
      <c r="A11" s="21"/>
      <c r="B11" s="22"/>
      <c r="C11" s="22"/>
      <c r="D11" s="22"/>
      <c r="E11" s="22"/>
      <c r="F11" s="23"/>
      <c r="G11" s="23"/>
      <c r="H11" s="23"/>
    </row>
    <row r="12" spans="1:8" ht="17.399999999999999">
      <c r="A12" s="21"/>
      <c r="B12" s="22"/>
      <c r="C12" s="22"/>
      <c r="D12" s="22"/>
      <c r="E12" s="22"/>
      <c r="F12" s="10" t="s">
        <v>9</v>
      </c>
      <c r="G12" s="10" t="s">
        <v>10</v>
      </c>
      <c r="H12" s="10" t="s">
        <v>11</v>
      </c>
    </row>
    <row r="13" spans="1:8" ht="18">
      <c r="A13" s="11">
        <v>1</v>
      </c>
      <c r="B13" s="11">
        <v>2</v>
      </c>
      <c r="C13" s="11">
        <v>4</v>
      </c>
      <c r="D13" s="11">
        <v>5</v>
      </c>
      <c r="E13" s="11">
        <v>6</v>
      </c>
      <c r="F13" s="12">
        <v>7</v>
      </c>
      <c r="G13" s="12">
        <v>8</v>
      </c>
      <c r="H13" s="12">
        <v>9</v>
      </c>
    </row>
    <row r="14" spans="1:8" ht="15.6">
      <c r="A14" s="28" t="s">
        <v>188</v>
      </c>
      <c r="B14" s="29" t="s">
        <v>12</v>
      </c>
      <c r="C14" s="29"/>
      <c r="D14" s="29"/>
      <c r="E14" s="29"/>
      <c r="F14" s="30">
        <f>F15+F65+F72+F85+F98+F141+F149+F161+F172</f>
        <v>18913.899999999998</v>
      </c>
      <c r="G14" s="30">
        <f>G15+G65+G72+G85+G98+G141+G149+G161+G172</f>
        <v>15920.8</v>
      </c>
      <c r="H14" s="30">
        <f>H15+H65+H72+H85+H98+H141+H149+H161+H172</f>
        <v>15173.699999999999</v>
      </c>
    </row>
    <row r="15" spans="1:8" s="6" customFormat="1" ht="15.6">
      <c r="A15" s="31" t="s">
        <v>13</v>
      </c>
      <c r="B15" s="32"/>
      <c r="C15" s="32" t="s">
        <v>14</v>
      </c>
      <c r="D15" s="32"/>
      <c r="E15" s="32"/>
      <c r="F15" s="33">
        <f>F16+F22+F35+F43+F47</f>
        <v>11075.22</v>
      </c>
      <c r="G15" s="33">
        <f>G16+G22+G35+G43+G47</f>
        <v>10211.02</v>
      </c>
      <c r="H15" s="33">
        <f>H16+H22+H35+H43+H47</f>
        <v>10211</v>
      </c>
    </row>
    <row r="16" spans="1:8" s="5" customFormat="1" ht="31.2">
      <c r="A16" s="28" t="s">
        <v>15</v>
      </c>
      <c r="B16" s="29"/>
      <c r="C16" s="29" t="s">
        <v>16</v>
      </c>
      <c r="D16" s="29"/>
      <c r="E16" s="29"/>
      <c r="F16" s="34">
        <f t="shared" ref="F16:H20" si="0">F17</f>
        <v>180</v>
      </c>
      <c r="G16" s="34">
        <f t="shared" si="0"/>
        <v>180</v>
      </c>
      <c r="H16" s="34">
        <f t="shared" si="0"/>
        <v>180</v>
      </c>
    </row>
    <row r="17" spans="1:8" s="5" customFormat="1" ht="15.6">
      <c r="A17" s="28" t="s">
        <v>17</v>
      </c>
      <c r="B17" s="29"/>
      <c r="C17" s="29" t="s">
        <v>16</v>
      </c>
      <c r="D17" s="29" t="s">
        <v>18</v>
      </c>
      <c r="E17" s="29"/>
      <c r="F17" s="34">
        <f t="shared" si="0"/>
        <v>180</v>
      </c>
      <c r="G17" s="34">
        <f t="shared" si="0"/>
        <v>180</v>
      </c>
      <c r="H17" s="34">
        <f t="shared" si="0"/>
        <v>180</v>
      </c>
    </row>
    <row r="18" spans="1:8" s="5" customFormat="1" ht="15.6">
      <c r="A18" s="28" t="s">
        <v>19</v>
      </c>
      <c r="B18" s="29"/>
      <c r="C18" s="29" t="s">
        <v>16</v>
      </c>
      <c r="D18" s="29" t="s">
        <v>20</v>
      </c>
      <c r="E18" s="29"/>
      <c r="F18" s="34">
        <f t="shared" si="0"/>
        <v>180</v>
      </c>
      <c r="G18" s="34">
        <f t="shared" si="0"/>
        <v>180</v>
      </c>
      <c r="H18" s="34">
        <f t="shared" si="0"/>
        <v>180</v>
      </c>
    </row>
    <row r="19" spans="1:8" s="5" customFormat="1" ht="15.6">
      <c r="A19" s="35" t="s">
        <v>21</v>
      </c>
      <c r="B19" s="29"/>
      <c r="C19" s="29" t="s">
        <v>16</v>
      </c>
      <c r="D19" s="29" t="s">
        <v>22</v>
      </c>
      <c r="E19" s="29"/>
      <c r="F19" s="34">
        <f t="shared" si="0"/>
        <v>180</v>
      </c>
      <c r="G19" s="34">
        <f t="shared" si="0"/>
        <v>180</v>
      </c>
      <c r="H19" s="34">
        <f t="shared" si="0"/>
        <v>180</v>
      </c>
    </row>
    <row r="20" spans="1:8" ht="15.6">
      <c r="A20" s="36" t="s">
        <v>23</v>
      </c>
      <c r="B20" s="37"/>
      <c r="C20" s="37" t="s">
        <v>16</v>
      </c>
      <c r="D20" s="37" t="s">
        <v>24</v>
      </c>
      <c r="E20" s="37"/>
      <c r="F20" s="38">
        <f t="shared" si="0"/>
        <v>180</v>
      </c>
      <c r="G20" s="38">
        <f t="shared" si="0"/>
        <v>180</v>
      </c>
      <c r="H20" s="38">
        <f t="shared" si="0"/>
        <v>180</v>
      </c>
    </row>
    <row r="21" spans="1:8" ht="15.6">
      <c r="A21" s="39" t="s">
        <v>25</v>
      </c>
      <c r="B21" s="37"/>
      <c r="C21" s="37" t="s">
        <v>16</v>
      </c>
      <c r="D21" s="37" t="s">
        <v>24</v>
      </c>
      <c r="E21" s="37" t="s">
        <v>26</v>
      </c>
      <c r="F21" s="38">
        <v>180</v>
      </c>
      <c r="G21" s="38">
        <v>180</v>
      </c>
      <c r="H21" s="38">
        <v>180</v>
      </c>
    </row>
    <row r="22" spans="1:8" s="5" customFormat="1" ht="46.8">
      <c r="A22" s="28" t="s">
        <v>27</v>
      </c>
      <c r="B22" s="29"/>
      <c r="C22" s="29" t="s">
        <v>28</v>
      </c>
      <c r="D22" s="29"/>
      <c r="E22" s="29"/>
      <c r="F22" s="40">
        <f>F23</f>
        <v>9815</v>
      </c>
      <c r="G22" s="40">
        <f>G23</f>
        <v>9915</v>
      </c>
      <c r="H22" s="40">
        <f>H23</f>
        <v>9915</v>
      </c>
    </row>
    <row r="23" spans="1:8" s="6" customFormat="1" ht="15.6">
      <c r="A23" s="31" t="s">
        <v>29</v>
      </c>
      <c r="B23" s="32"/>
      <c r="C23" s="32" t="s">
        <v>28</v>
      </c>
      <c r="D23" s="32" t="s">
        <v>18</v>
      </c>
      <c r="E23" s="32"/>
      <c r="F23" s="41">
        <f t="shared" ref="F23:G23" si="1">F24</f>
        <v>9815</v>
      </c>
      <c r="G23" s="41">
        <f t="shared" si="1"/>
        <v>9915</v>
      </c>
      <c r="H23" s="41">
        <f>H24</f>
        <v>9915</v>
      </c>
    </row>
    <row r="24" spans="1:8" s="5" customFormat="1" ht="31.2">
      <c r="A24" s="28" t="s">
        <v>30</v>
      </c>
      <c r="B24" s="29"/>
      <c r="C24" s="29" t="s">
        <v>28</v>
      </c>
      <c r="D24" s="29" t="s">
        <v>31</v>
      </c>
      <c r="E24" s="29"/>
      <c r="F24" s="40">
        <f>F25</f>
        <v>9815</v>
      </c>
      <c r="G24" s="40">
        <f>G25</f>
        <v>9915</v>
      </c>
      <c r="H24" s="40">
        <f>H25</f>
        <v>9915</v>
      </c>
    </row>
    <row r="25" spans="1:8" s="5" customFormat="1" ht="15.6">
      <c r="A25" s="42" t="s">
        <v>21</v>
      </c>
      <c r="B25" s="29"/>
      <c r="C25" s="29" t="s">
        <v>28</v>
      </c>
      <c r="D25" s="29" t="s">
        <v>32</v>
      </c>
      <c r="E25" s="29"/>
      <c r="F25" s="40">
        <f>F26+F29</f>
        <v>9815</v>
      </c>
      <c r="G25" s="40">
        <f t="shared" ref="G25:H25" si="2">G26+G29</f>
        <v>9915</v>
      </c>
      <c r="H25" s="40">
        <f t="shared" si="2"/>
        <v>9915</v>
      </c>
    </row>
    <row r="26" spans="1:8" ht="31.2">
      <c r="A26" s="36" t="s">
        <v>23</v>
      </c>
      <c r="B26" s="37"/>
      <c r="C26" s="37" t="s">
        <v>28</v>
      </c>
      <c r="D26" s="37" t="s">
        <v>33</v>
      </c>
      <c r="E26" s="37"/>
      <c r="F26" s="38">
        <f>F27</f>
        <v>1300</v>
      </c>
      <c r="G26" s="38">
        <f>G27</f>
        <v>1300</v>
      </c>
      <c r="H26" s="38">
        <f>H27</f>
        <v>1300</v>
      </c>
    </row>
    <row r="27" spans="1:8" ht="93.6">
      <c r="A27" s="43" t="s">
        <v>34</v>
      </c>
      <c r="B27" s="37"/>
      <c r="C27" s="37" t="s">
        <v>28</v>
      </c>
      <c r="D27" s="73" t="s">
        <v>33</v>
      </c>
      <c r="E27" s="37" t="s">
        <v>35</v>
      </c>
      <c r="F27" s="165">
        <v>1300</v>
      </c>
      <c r="G27" s="165">
        <v>1300</v>
      </c>
      <c r="H27" s="165">
        <v>1300</v>
      </c>
    </row>
    <row r="28" spans="1:8" ht="31.2">
      <c r="A28" s="44" t="s">
        <v>36</v>
      </c>
      <c r="B28" s="45"/>
      <c r="C28" s="37" t="s">
        <v>28</v>
      </c>
      <c r="D28" s="73" t="s">
        <v>33</v>
      </c>
      <c r="E28" s="45" t="s">
        <v>35</v>
      </c>
      <c r="F28" s="165">
        <v>1300</v>
      </c>
      <c r="G28" s="165">
        <v>1300</v>
      </c>
      <c r="H28" s="165">
        <v>1300</v>
      </c>
    </row>
    <row r="29" spans="1:8" s="6" customFormat="1" ht="31.2">
      <c r="A29" s="31" t="s">
        <v>194</v>
      </c>
      <c r="B29" s="32"/>
      <c r="C29" s="32" t="s">
        <v>28</v>
      </c>
      <c r="D29" s="59" t="s">
        <v>20</v>
      </c>
      <c r="E29" s="32"/>
      <c r="F29" s="41">
        <f t="shared" ref="F29:H31" si="3">F30</f>
        <v>8515</v>
      </c>
      <c r="G29" s="41">
        <f t="shared" si="3"/>
        <v>8615</v>
      </c>
      <c r="H29" s="41">
        <f t="shared" si="3"/>
        <v>8615</v>
      </c>
    </row>
    <row r="30" spans="1:8" s="6" customFormat="1" ht="15.6">
      <c r="A30" s="46" t="s">
        <v>21</v>
      </c>
      <c r="B30" s="32"/>
      <c r="C30" s="32" t="s">
        <v>28</v>
      </c>
      <c r="D30" s="59" t="s">
        <v>22</v>
      </c>
      <c r="E30" s="32"/>
      <c r="F30" s="170">
        <f>SUM(F31+F33)</f>
        <v>8515</v>
      </c>
      <c r="G30" s="170">
        <f>SUM(G31+G33)</f>
        <v>8615</v>
      </c>
      <c r="H30" s="170">
        <f>SUM(H31+H33)</f>
        <v>8615</v>
      </c>
    </row>
    <row r="31" spans="1:8" s="7" customFormat="1" ht="31.2">
      <c r="A31" s="47" t="s">
        <v>23</v>
      </c>
      <c r="B31" s="48"/>
      <c r="C31" s="48" t="s">
        <v>28</v>
      </c>
      <c r="D31" s="51" t="s">
        <v>24</v>
      </c>
      <c r="E31" s="48"/>
      <c r="F31" s="49">
        <f t="shared" si="3"/>
        <v>7807.4</v>
      </c>
      <c r="G31" s="49">
        <f t="shared" si="3"/>
        <v>7807.4</v>
      </c>
      <c r="H31" s="49">
        <f t="shared" si="3"/>
        <v>7807.4</v>
      </c>
    </row>
    <row r="32" spans="1:8" s="7" customFormat="1" ht="93.6">
      <c r="A32" s="50" t="s">
        <v>34</v>
      </c>
      <c r="B32" s="48"/>
      <c r="C32" s="48" t="s">
        <v>28</v>
      </c>
      <c r="D32" s="51" t="s">
        <v>24</v>
      </c>
      <c r="E32" s="48" t="s">
        <v>35</v>
      </c>
      <c r="F32" s="52">
        <v>7807.4</v>
      </c>
      <c r="G32" s="52">
        <v>7807.4</v>
      </c>
      <c r="H32" s="52">
        <v>7807.4</v>
      </c>
    </row>
    <row r="33" spans="1:8" s="7" customFormat="1" ht="31.2">
      <c r="A33" s="47" t="s">
        <v>23</v>
      </c>
      <c r="B33" s="53"/>
      <c r="C33" s="53" t="s">
        <v>28</v>
      </c>
      <c r="D33" s="51" t="s">
        <v>24</v>
      </c>
      <c r="E33" s="53"/>
      <c r="F33" s="54">
        <f t="shared" ref="F33:H37" si="4">F34</f>
        <v>707.6</v>
      </c>
      <c r="G33" s="54">
        <f t="shared" si="4"/>
        <v>807.6</v>
      </c>
      <c r="H33" s="54">
        <f t="shared" si="4"/>
        <v>807.6</v>
      </c>
    </row>
    <row r="34" spans="1:8" s="7" customFormat="1" ht="15.6">
      <c r="A34" s="55" t="s">
        <v>25</v>
      </c>
      <c r="B34" s="53"/>
      <c r="C34" s="53" t="s">
        <v>28</v>
      </c>
      <c r="D34" s="51" t="s">
        <v>24</v>
      </c>
      <c r="E34" s="53" t="s">
        <v>26</v>
      </c>
      <c r="F34" s="56">
        <v>707.6</v>
      </c>
      <c r="G34" s="57">
        <v>807.6</v>
      </c>
      <c r="H34" s="57">
        <v>807.6</v>
      </c>
    </row>
    <row r="35" spans="1:8" s="6" customFormat="1" ht="31.2">
      <c r="A35" s="58" t="s">
        <v>38</v>
      </c>
      <c r="B35" s="32"/>
      <c r="C35" s="32" t="s">
        <v>39</v>
      </c>
      <c r="D35" s="59"/>
      <c r="E35" s="32"/>
      <c r="F35" s="60">
        <f t="shared" si="4"/>
        <v>254.74</v>
      </c>
      <c r="G35" s="60">
        <f t="shared" si="4"/>
        <v>0</v>
      </c>
      <c r="H35" s="60">
        <f t="shared" si="4"/>
        <v>0</v>
      </c>
    </row>
    <row r="36" spans="1:8" s="6" customFormat="1" ht="15.6">
      <c r="A36" s="61" t="s">
        <v>29</v>
      </c>
      <c r="B36" s="62"/>
      <c r="C36" s="62" t="s">
        <v>39</v>
      </c>
      <c r="D36" s="63" t="s">
        <v>18</v>
      </c>
      <c r="E36" s="62"/>
      <c r="F36" s="54">
        <f t="shared" si="4"/>
        <v>254.74</v>
      </c>
      <c r="G36" s="54">
        <f t="shared" si="4"/>
        <v>0</v>
      </c>
      <c r="H36" s="54">
        <f t="shared" si="4"/>
        <v>0</v>
      </c>
    </row>
    <row r="37" spans="1:8" s="6" customFormat="1" ht="15.6">
      <c r="A37" s="61" t="s">
        <v>37</v>
      </c>
      <c r="B37" s="62"/>
      <c r="C37" s="62" t="s">
        <v>39</v>
      </c>
      <c r="D37" s="63" t="s">
        <v>20</v>
      </c>
      <c r="E37" s="62"/>
      <c r="F37" s="54">
        <f t="shared" si="4"/>
        <v>254.74</v>
      </c>
      <c r="G37" s="54">
        <f t="shared" si="4"/>
        <v>0</v>
      </c>
      <c r="H37" s="54">
        <f t="shared" si="4"/>
        <v>0</v>
      </c>
    </row>
    <row r="38" spans="1:8" s="6" customFormat="1" ht="15.6">
      <c r="A38" s="64" t="s">
        <v>21</v>
      </c>
      <c r="B38" s="62"/>
      <c r="C38" s="62" t="s">
        <v>39</v>
      </c>
      <c r="D38" s="63" t="s">
        <v>22</v>
      </c>
      <c r="E38" s="62"/>
      <c r="F38" s="65">
        <f>F39+F41</f>
        <v>254.74</v>
      </c>
      <c r="G38" s="65">
        <f>G39+G41</f>
        <v>0</v>
      </c>
      <c r="H38" s="65">
        <f>H39+H41</f>
        <v>0</v>
      </c>
    </row>
    <row r="39" spans="1:8" s="7" customFormat="1" ht="31.2">
      <c r="A39" s="66" t="s">
        <v>40</v>
      </c>
      <c r="B39" s="48"/>
      <c r="C39" s="48" t="s">
        <v>39</v>
      </c>
      <c r="D39" s="51" t="s">
        <v>41</v>
      </c>
      <c r="E39" s="48"/>
      <c r="F39" s="67">
        <f>F40</f>
        <v>217.04</v>
      </c>
      <c r="G39" s="67">
        <f>G40</f>
        <v>0</v>
      </c>
      <c r="H39" s="67">
        <f t="shared" ref="H39" si="5">H40</f>
        <v>0</v>
      </c>
    </row>
    <row r="40" spans="1:8" s="7" customFormat="1" ht="31.2">
      <c r="A40" s="68" t="s">
        <v>38</v>
      </c>
      <c r="B40" s="48"/>
      <c r="C40" s="48" t="s">
        <v>39</v>
      </c>
      <c r="D40" s="51" t="s">
        <v>41</v>
      </c>
      <c r="E40" s="48" t="s">
        <v>42</v>
      </c>
      <c r="F40" s="67">
        <v>217.04</v>
      </c>
      <c r="G40" s="67">
        <v>0</v>
      </c>
      <c r="H40" s="67">
        <v>0</v>
      </c>
    </row>
    <row r="41" spans="1:8" s="7" customFormat="1" ht="31.2">
      <c r="A41" s="69" t="s">
        <v>43</v>
      </c>
      <c r="B41" s="48"/>
      <c r="C41" s="48" t="s">
        <v>39</v>
      </c>
      <c r="D41" s="51" t="s">
        <v>44</v>
      </c>
      <c r="E41" s="48"/>
      <c r="F41" s="67">
        <f>F42</f>
        <v>37.700000000000003</v>
      </c>
      <c r="G41" s="67">
        <f>G42</f>
        <v>0</v>
      </c>
      <c r="H41" s="67">
        <f>H42</f>
        <v>0</v>
      </c>
    </row>
    <row r="42" spans="1:8" s="7" customFormat="1" ht="62.4">
      <c r="A42" s="68" t="s">
        <v>38</v>
      </c>
      <c r="B42" s="48"/>
      <c r="C42" s="48" t="s">
        <v>39</v>
      </c>
      <c r="D42" s="51" t="s">
        <v>44</v>
      </c>
      <c r="E42" s="48" t="s">
        <v>42</v>
      </c>
      <c r="F42" s="67">
        <v>37.700000000000003</v>
      </c>
      <c r="G42" s="67">
        <v>0</v>
      </c>
      <c r="H42" s="67">
        <v>0</v>
      </c>
    </row>
    <row r="43" spans="1:8" s="7" customFormat="1" ht="31.2">
      <c r="A43" s="31" t="s">
        <v>47</v>
      </c>
      <c r="B43" s="32"/>
      <c r="C43" s="32" t="s">
        <v>48</v>
      </c>
      <c r="D43" s="59"/>
      <c r="E43" s="32"/>
      <c r="F43" s="72">
        <f t="shared" ref="F43:H45" si="6">F44</f>
        <v>60</v>
      </c>
      <c r="G43" s="72">
        <f t="shared" si="6"/>
        <v>60</v>
      </c>
      <c r="H43" s="72">
        <f t="shared" si="6"/>
        <v>60</v>
      </c>
    </row>
    <row r="44" spans="1:8" ht="15.6">
      <c r="A44" s="36" t="s">
        <v>45</v>
      </c>
      <c r="B44" s="37"/>
      <c r="C44" s="37" t="s">
        <v>48</v>
      </c>
      <c r="D44" s="73" t="s">
        <v>46</v>
      </c>
      <c r="E44" s="37"/>
      <c r="F44" s="74">
        <f t="shared" si="6"/>
        <v>60</v>
      </c>
      <c r="G44" s="74">
        <f t="shared" si="6"/>
        <v>60</v>
      </c>
      <c r="H44" s="74">
        <f t="shared" si="6"/>
        <v>60</v>
      </c>
    </row>
    <row r="45" spans="1:8" ht="15.6">
      <c r="A45" s="36" t="s">
        <v>164</v>
      </c>
      <c r="B45" s="37"/>
      <c r="C45" s="37" t="s">
        <v>48</v>
      </c>
      <c r="D45" s="73" t="s">
        <v>49</v>
      </c>
      <c r="E45" s="37"/>
      <c r="F45" s="74">
        <f t="shared" si="6"/>
        <v>60</v>
      </c>
      <c r="G45" s="74">
        <f t="shared" si="6"/>
        <v>60</v>
      </c>
      <c r="H45" s="74">
        <f t="shared" si="6"/>
        <v>60</v>
      </c>
    </row>
    <row r="46" spans="1:8" s="5" customFormat="1" ht="15.6">
      <c r="A46" s="75" t="s">
        <v>50</v>
      </c>
      <c r="B46" s="29"/>
      <c r="C46" s="29" t="s">
        <v>48</v>
      </c>
      <c r="D46" s="73" t="s">
        <v>49</v>
      </c>
      <c r="E46" s="37" t="s">
        <v>51</v>
      </c>
      <c r="F46" s="74">
        <v>60</v>
      </c>
      <c r="G46" s="74">
        <v>60</v>
      </c>
      <c r="H46" s="74">
        <v>60</v>
      </c>
    </row>
    <row r="47" spans="1:8" s="6" customFormat="1" ht="15.6">
      <c r="A47" s="76" t="s">
        <v>52</v>
      </c>
      <c r="B47" s="32"/>
      <c r="C47" s="32" t="s">
        <v>53</v>
      </c>
      <c r="D47" s="59"/>
      <c r="E47" s="32"/>
      <c r="F47" s="72">
        <f>F48+F54+F59</f>
        <v>765.48</v>
      </c>
      <c r="G47" s="72">
        <f>G48+G54+G59</f>
        <v>56.02</v>
      </c>
      <c r="H47" s="72">
        <f>H48+H54+H59</f>
        <v>56.000000000000007</v>
      </c>
    </row>
    <row r="48" spans="1:8" s="14" customFormat="1" ht="31.2">
      <c r="A48" s="77" t="s">
        <v>152</v>
      </c>
      <c r="B48" s="78"/>
      <c r="C48" s="78" t="s">
        <v>53</v>
      </c>
      <c r="D48" s="79" t="s">
        <v>54</v>
      </c>
      <c r="E48" s="78"/>
      <c r="F48" s="80">
        <f>F50</f>
        <v>15.5</v>
      </c>
      <c r="G48" s="81">
        <f>G50</f>
        <v>0</v>
      </c>
      <c r="H48" s="81">
        <f>H50</f>
        <v>0</v>
      </c>
    </row>
    <row r="49" spans="1:8" s="14" customFormat="1" ht="15.6">
      <c r="A49" s="82" t="s">
        <v>55</v>
      </c>
      <c r="B49" s="78"/>
      <c r="C49" s="78" t="s">
        <v>53</v>
      </c>
      <c r="D49" s="79" t="s">
        <v>56</v>
      </c>
      <c r="E49" s="78"/>
      <c r="F49" s="80">
        <v>15</v>
      </c>
      <c r="G49" s="81">
        <v>0</v>
      </c>
      <c r="H49" s="81">
        <v>0</v>
      </c>
    </row>
    <row r="50" spans="1:8" s="5" customFormat="1" ht="31.2">
      <c r="A50" s="83" t="s">
        <v>165</v>
      </c>
      <c r="B50" s="84"/>
      <c r="C50" s="84" t="s">
        <v>53</v>
      </c>
      <c r="D50" s="85" t="s">
        <v>57</v>
      </c>
      <c r="E50" s="84"/>
      <c r="F50" s="86">
        <f t="shared" ref="F50:H51" si="7">F51</f>
        <v>15.5</v>
      </c>
      <c r="G50" s="87">
        <f t="shared" si="7"/>
        <v>0</v>
      </c>
      <c r="H50" s="87">
        <f t="shared" si="7"/>
        <v>0</v>
      </c>
    </row>
    <row r="51" spans="1:8" ht="31.2">
      <c r="A51" s="88" t="s">
        <v>166</v>
      </c>
      <c r="B51" s="37"/>
      <c r="C51" s="37" t="s">
        <v>53</v>
      </c>
      <c r="D51" s="73" t="s">
        <v>58</v>
      </c>
      <c r="E51" s="37"/>
      <c r="F51" s="38">
        <f t="shared" si="7"/>
        <v>15.5</v>
      </c>
      <c r="G51" s="49">
        <f t="shared" si="7"/>
        <v>0</v>
      </c>
      <c r="H51" s="49">
        <f t="shared" si="7"/>
        <v>0</v>
      </c>
    </row>
    <row r="52" spans="1:8" ht="31.2">
      <c r="A52" s="39" t="s">
        <v>25</v>
      </c>
      <c r="B52" s="37"/>
      <c r="C52" s="37" t="s">
        <v>53</v>
      </c>
      <c r="D52" s="73" t="s">
        <v>58</v>
      </c>
      <c r="E52" s="37" t="s">
        <v>26</v>
      </c>
      <c r="F52" s="38">
        <v>15.5</v>
      </c>
      <c r="G52" s="49">
        <v>0</v>
      </c>
      <c r="H52" s="49">
        <v>0</v>
      </c>
    </row>
    <row r="53" spans="1:8" s="5" customFormat="1" ht="31.2">
      <c r="A53" s="28" t="s">
        <v>17</v>
      </c>
      <c r="B53" s="29"/>
      <c r="C53" s="29" t="s">
        <v>53</v>
      </c>
      <c r="D53" s="29" t="s">
        <v>18</v>
      </c>
      <c r="E53" s="29"/>
      <c r="F53" s="40">
        <f t="shared" ref="F53:H57" si="8">F54</f>
        <v>3.52</v>
      </c>
      <c r="G53" s="40">
        <f t="shared" si="8"/>
        <v>3.52</v>
      </c>
      <c r="H53" s="40">
        <f t="shared" si="8"/>
        <v>3.52</v>
      </c>
    </row>
    <row r="54" spans="1:8" s="5" customFormat="1" ht="15.6">
      <c r="A54" s="28" t="s">
        <v>19</v>
      </c>
      <c r="B54" s="29"/>
      <c r="C54" s="29" t="s">
        <v>53</v>
      </c>
      <c r="D54" s="29" t="s">
        <v>20</v>
      </c>
      <c r="E54" s="29"/>
      <c r="F54" s="40">
        <f t="shared" si="8"/>
        <v>3.52</v>
      </c>
      <c r="G54" s="40">
        <f t="shared" si="8"/>
        <v>3.52</v>
      </c>
      <c r="H54" s="40">
        <f t="shared" si="8"/>
        <v>3.52</v>
      </c>
    </row>
    <row r="55" spans="1:8" s="5" customFormat="1" ht="15.6">
      <c r="A55" s="35" t="s">
        <v>21</v>
      </c>
      <c r="B55" s="29"/>
      <c r="C55" s="29" t="s">
        <v>53</v>
      </c>
      <c r="D55" s="29" t="s">
        <v>22</v>
      </c>
      <c r="E55" s="29"/>
      <c r="F55" s="40">
        <f t="shared" si="8"/>
        <v>3.52</v>
      </c>
      <c r="G55" s="40">
        <f t="shared" si="8"/>
        <v>3.52</v>
      </c>
      <c r="H55" s="40">
        <f t="shared" si="8"/>
        <v>3.52</v>
      </c>
    </row>
    <row r="56" spans="1:8" ht="46.8">
      <c r="A56" s="36" t="s">
        <v>167</v>
      </c>
      <c r="B56" s="37"/>
      <c r="C56" s="37" t="s">
        <v>53</v>
      </c>
      <c r="D56" s="37" t="s">
        <v>60</v>
      </c>
      <c r="E56" s="37"/>
      <c r="F56" s="38">
        <f t="shared" si="8"/>
        <v>3.52</v>
      </c>
      <c r="G56" s="38">
        <f t="shared" si="8"/>
        <v>3.52</v>
      </c>
      <c r="H56" s="38">
        <f t="shared" si="8"/>
        <v>3.52</v>
      </c>
    </row>
    <row r="57" spans="1:8" ht="15.6">
      <c r="A57" s="43" t="s">
        <v>36</v>
      </c>
      <c r="B57" s="37"/>
      <c r="C57" s="37" t="s">
        <v>53</v>
      </c>
      <c r="D57" s="37" t="s">
        <v>60</v>
      </c>
      <c r="E57" s="37" t="s">
        <v>35</v>
      </c>
      <c r="F57" s="38">
        <f t="shared" si="8"/>
        <v>3.52</v>
      </c>
      <c r="G57" s="38">
        <f t="shared" si="8"/>
        <v>3.52</v>
      </c>
      <c r="H57" s="38">
        <f t="shared" si="8"/>
        <v>3.52</v>
      </c>
    </row>
    <row r="58" spans="1:8" ht="31.2">
      <c r="A58" s="89" t="s">
        <v>59</v>
      </c>
      <c r="B58" s="37"/>
      <c r="C58" s="37" t="s">
        <v>53</v>
      </c>
      <c r="D58" s="37" t="s">
        <v>60</v>
      </c>
      <c r="E58" s="37" t="s">
        <v>26</v>
      </c>
      <c r="F58" s="38">
        <v>3.52</v>
      </c>
      <c r="G58" s="90">
        <v>3.52</v>
      </c>
      <c r="H58" s="38">
        <v>3.52</v>
      </c>
    </row>
    <row r="59" spans="1:8" s="6" customFormat="1" ht="15.6">
      <c r="A59" s="31" t="s">
        <v>45</v>
      </c>
      <c r="B59" s="32"/>
      <c r="C59" s="32" t="s">
        <v>53</v>
      </c>
      <c r="D59" s="32" t="s">
        <v>46</v>
      </c>
      <c r="E59" s="32"/>
      <c r="F59" s="72">
        <f t="shared" ref="F59:H61" si="9">F60</f>
        <v>746.46</v>
      </c>
      <c r="G59" s="72">
        <f t="shared" si="9"/>
        <v>52.5</v>
      </c>
      <c r="H59" s="72">
        <f t="shared" si="9"/>
        <v>52.480000000000004</v>
      </c>
    </row>
    <row r="60" spans="1:8" s="17" customFormat="1" ht="15.6">
      <c r="A60" s="91" t="s">
        <v>153</v>
      </c>
      <c r="B60" s="92"/>
      <c r="C60" s="92" t="s">
        <v>53</v>
      </c>
      <c r="D60" s="92" t="s">
        <v>62</v>
      </c>
      <c r="E60" s="92"/>
      <c r="F60" s="81">
        <f t="shared" si="9"/>
        <v>746.46</v>
      </c>
      <c r="G60" s="81">
        <f t="shared" si="9"/>
        <v>52.5</v>
      </c>
      <c r="H60" s="81">
        <f t="shared" si="9"/>
        <v>52.480000000000004</v>
      </c>
    </row>
    <row r="61" spans="1:8" s="17" customFormat="1" ht="15.6">
      <c r="A61" s="46" t="s">
        <v>21</v>
      </c>
      <c r="B61" s="92"/>
      <c r="C61" s="92" t="s">
        <v>53</v>
      </c>
      <c r="D61" s="92" t="s">
        <v>63</v>
      </c>
      <c r="E61" s="92"/>
      <c r="F61" s="81">
        <f t="shared" si="9"/>
        <v>746.46</v>
      </c>
      <c r="G61" s="81">
        <f t="shared" si="9"/>
        <v>52.5</v>
      </c>
      <c r="H61" s="81">
        <f t="shared" si="9"/>
        <v>52.480000000000004</v>
      </c>
    </row>
    <row r="62" spans="1:8" s="7" customFormat="1" ht="15.6">
      <c r="A62" s="47" t="s">
        <v>168</v>
      </c>
      <c r="B62" s="48"/>
      <c r="C62" s="48" t="s">
        <v>53</v>
      </c>
      <c r="D62" s="48" t="s">
        <v>64</v>
      </c>
      <c r="E62" s="48"/>
      <c r="F62" s="93">
        <f>F63+F64</f>
        <v>746.46</v>
      </c>
      <c r="G62" s="93">
        <f t="shared" ref="G62:H62" si="10">G63+G64</f>
        <v>52.5</v>
      </c>
      <c r="H62" s="93">
        <f t="shared" si="10"/>
        <v>52.480000000000004</v>
      </c>
    </row>
    <row r="63" spans="1:8" s="7" customFormat="1" ht="15.6">
      <c r="A63" s="94" t="s">
        <v>25</v>
      </c>
      <c r="B63" s="48"/>
      <c r="C63" s="48" t="s">
        <v>53</v>
      </c>
      <c r="D63" s="48" t="s">
        <v>64</v>
      </c>
      <c r="E63" s="48" t="s">
        <v>26</v>
      </c>
      <c r="F63" s="93">
        <v>645.76</v>
      </c>
      <c r="G63" s="93">
        <v>37</v>
      </c>
      <c r="H63" s="93">
        <v>37</v>
      </c>
    </row>
    <row r="64" spans="1:8" s="7" customFormat="1" ht="15.6">
      <c r="A64" s="95" t="s">
        <v>50</v>
      </c>
      <c r="B64" s="48"/>
      <c r="C64" s="48" t="s">
        <v>53</v>
      </c>
      <c r="D64" s="48" t="s">
        <v>64</v>
      </c>
      <c r="E64" s="48" t="s">
        <v>51</v>
      </c>
      <c r="F64" s="93">
        <v>100.7</v>
      </c>
      <c r="G64" s="93">
        <v>15.5</v>
      </c>
      <c r="H64" s="93">
        <v>15.48</v>
      </c>
    </row>
    <row r="65" spans="1:8" s="6" customFormat="1" ht="15.6">
      <c r="A65" s="96" t="s">
        <v>65</v>
      </c>
      <c r="B65" s="32"/>
      <c r="C65" s="32" t="s">
        <v>66</v>
      </c>
      <c r="D65" s="32"/>
      <c r="E65" s="32"/>
      <c r="F65" s="72">
        <f t="shared" ref="F65:H70" si="11">F66</f>
        <v>199.88</v>
      </c>
      <c r="G65" s="72">
        <f t="shared" si="11"/>
        <v>217.18</v>
      </c>
      <c r="H65" s="72">
        <f t="shared" si="11"/>
        <v>0</v>
      </c>
    </row>
    <row r="66" spans="1:8" s="14" customFormat="1" ht="15.6">
      <c r="A66" s="97" t="s">
        <v>67</v>
      </c>
      <c r="B66" s="78"/>
      <c r="C66" s="78" t="s">
        <v>68</v>
      </c>
      <c r="D66" s="78"/>
      <c r="E66" s="78"/>
      <c r="F66" s="80">
        <f t="shared" si="11"/>
        <v>199.88</v>
      </c>
      <c r="G66" s="80">
        <f t="shared" si="11"/>
        <v>217.18</v>
      </c>
      <c r="H66" s="80">
        <f t="shared" si="11"/>
        <v>0</v>
      </c>
    </row>
    <row r="67" spans="1:8" s="5" customFormat="1" ht="15.6">
      <c r="A67" s="98" t="s">
        <v>61</v>
      </c>
      <c r="B67" s="84"/>
      <c r="C67" s="84" t="s">
        <v>68</v>
      </c>
      <c r="D67" s="84" t="s">
        <v>46</v>
      </c>
      <c r="E67" s="84"/>
      <c r="F67" s="99">
        <f t="shared" si="11"/>
        <v>199.88</v>
      </c>
      <c r="G67" s="99">
        <f t="shared" si="11"/>
        <v>217.18</v>
      </c>
      <c r="H67" s="99">
        <f t="shared" si="11"/>
        <v>0</v>
      </c>
    </row>
    <row r="68" spans="1:8" s="5" customFormat="1" ht="15.6">
      <c r="A68" s="98" t="s">
        <v>169</v>
      </c>
      <c r="B68" s="84"/>
      <c r="C68" s="84" t="s">
        <v>68</v>
      </c>
      <c r="D68" s="84" t="s">
        <v>62</v>
      </c>
      <c r="E68" s="84"/>
      <c r="F68" s="99">
        <f t="shared" si="11"/>
        <v>199.88</v>
      </c>
      <c r="G68" s="99">
        <f t="shared" si="11"/>
        <v>217.18</v>
      </c>
      <c r="H68" s="99">
        <f t="shared" si="11"/>
        <v>0</v>
      </c>
    </row>
    <row r="69" spans="1:8" s="5" customFormat="1" ht="15.6">
      <c r="A69" s="98" t="s">
        <v>67</v>
      </c>
      <c r="B69" s="84"/>
      <c r="C69" s="84" t="s">
        <v>68</v>
      </c>
      <c r="D69" s="84" t="s">
        <v>63</v>
      </c>
      <c r="E69" s="84"/>
      <c r="F69" s="99">
        <f t="shared" si="11"/>
        <v>199.88</v>
      </c>
      <c r="G69" s="99">
        <f t="shared" si="11"/>
        <v>217.18</v>
      </c>
      <c r="H69" s="99">
        <f t="shared" si="11"/>
        <v>0</v>
      </c>
    </row>
    <row r="70" spans="1:8" ht="31.2">
      <c r="A70" s="69" t="s">
        <v>151</v>
      </c>
      <c r="B70" s="37"/>
      <c r="C70" s="37" t="s">
        <v>68</v>
      </c>
      <c r="D70" s="37" t="s">
        <v>69</v>
      </c>
      <c r="E70" s="37"/>
      <c r="F70" s="74">
        <f t="shared" si="11"/>
        <v>199.88</v>
      </c>
      <c r="G70" s="74">
        <f t="shared" si="11"/>
        <v>217.18</v>
      </c>
      <c r="H70" s="74">
        <f t="shared" si="11"/>
        <v>0</v>
      </c>
    </row>
    <row r="71" spans="1:8" ht="15.6">
      <c r="A71" s="43" t="s">
        <v>170</v>
      </c>
      <c r="B71" s="37"/>
      <c r="C71" s="37" t="s">
        <v>68</v>
      </c>
      <c r="D71" s="37" t="s">
        <v>69</v>
      </c>
      <c r="E71" s="73" t="s">
        <v>35</v>
      </c>
      <c r="F71" s="74">
        <v>199.88</v>
      </c>
      <c r="G71" s="100">
        <v>217.18</v>
      </c>
      <c r="H71" s="74">
        <v>0</v>
      </c>
    </row>
    <row r="72" spans="1:8" s="7" customFormat="1" ht="46.8">
      <c r="A72" s="31" t="s">
        <v>70</v>
      </c>
      <c r="B72" s="32"/>
      <c r="C72" s="32" t="s">
        <v>71</v>
      </c>
      <c r="D72" s="32"/>
      <c r="E72" s="32"/>
      <c r="F72" s="72">
        <f>F73+F80</f>
        <v>45.1</v>
      </c>
      <c r="G72" s="72">
        <f>G73+G80</f>
        <v>45.3</v>
      </c>
      <c r="H72" s="72">
        <f>H73+H80</f>
        <v>40</v>
      </c>
    </row>
    <row r="73" spans="1:8" s="6" customFormat="1" ht="15.6">
      <c r="A73" s="96" t="s">
        <v>72</v>
      </c>
      <c r="B73" s="32"/>
      <c r="C73" s="32" t="s">
        <v>73</v>
      </c>
      <c r="D73" s="32"/>
      <c r="E73" s="32"/>
      <c r="F73" s="72">
        <f>F74</f>
        <v>40</v>
      </c>
      <c r="G73" s="72">
        <v>40</v>
      </c>
      <c r="H73" s="72">
        <v>40</v>
      </c>
    </row>
    <row r="74" spans="1:8" s="6" customFormat="1" ht="31.2">
      <c r="A74" s="31" t="s">
        <v>154</v>
      </c>
      <c r="B74" s="32"/>
      <c r="C74" s="32" t="s">
        <v>73</v>
      </c>
      <c r="D74" s="32" t="s">
        <v>74</v>
      </c>
      <c r="E74" s="32"/>
      <c r="F74" s="72">
        <f>F76</f>
        <v>40</v>
      </c>
      <c r="G74" s="72">
        <f>G76</f>
        <v>40</v>
      </c>
      <c r="H74" s="72">
        <f>H76</f>
        <v>40</v>
      </c>
    </row>
    <row r="75" spans="1:8" s="6" customFormat="1" ht="15.6">
      <c r="A75" s="101" t="s">
        <v>55</v>
      </c>
      <c r="B75" s="32"/>
      <c r="C75" s="32" t="s">
        <v>73</v>
      </c>
      <c r="D75" s="32" t="s">
        <v>75</v>
      </c>
      <c r="E75" s="32"/>
      <c r="F75" s="72">
        <f t="shared" ref="F75:H77" si="12">F76</f>
        <v>40</v>
      </c>
      <c r="G75" s="72">
        <f t="shared" si="12"/>
        <v>40</v>
      </c>
      <c r="H75" s="72">
        <f t="shared" si="12"/>
        <v>40</v>
      </c>
    </row>
    <row r="76" spans="1:8" s="6" customFormat="1" ht="46.8">
      <c r="A76" s="50" t="s">
        <v>171</v>
      </c>
      <c r="B76" s="62"/>
      <c r="C76" s="63" t="s">
        <v>73</v>
      </c>
      <c r="D76" s="63" t="s">
        <v>76</v>
      </c>
      <c r="E76" s="62"/>
      <c r="F76" s="102">
        <f t="shared" si="12"/>
        <v>40</v>
      </c>
      <c r="G76" s="102">
        <f t="shared" si="12"/>
        <v>40</v>
      </c>
      <c r="H76" s="102">
        <f t="shared" si="12"/>
        <v>40</v>
      </c>
    </row>
    <row r="77" spans="1:8" s="6" customFormat="1" ht="46.8">
      <c r="A77" s="69" t="s">
        <v>172</v>
      </c>
      <c r="B77" s="62"/>
      <c r="C77" s="63" t="s">
        <v>73</v>
      </c>
      <c r="D77" s="63" t="s">
        <v>77</v>
      </c>
      <c r="E77" s="62"/>
      <c r="F77" s="102">
        <f t="shared" si="12"/>
        <v>40</v>
      </c>
      <c r="G77" s="102">
        <f t="shared" si="12"/>
        <v>40</v>
      </c>
      <c r="H77" s="102">
        <f t="shared" si="12"/>
        <v>40</v>
      </c>
    </row>
    <row r="78" spans="1:8" s="7" customFormat="1" ht="15.6">
      <c r="A78" s="94" t="s">
        <v>25</v>
      </c>
      <c r="B78" s="48"/>
      <c r="C78" s="51" t="s">
        <v>73</v>
      </c>
      <c r="D78" s="51" t="s">
        <v>77</v>
      </c>
      <c r="E78" s="51" t="s">
        <v>26</v>
      </c>
      <c r="F78" s="93">
        <v>40</v>
      </c>
      <c r="G78" s="93">
        <v>40</v>
      </c>
      <c r="H78" s="93">
        <v>40</v>
      </c>
    </row>
    <row r="79" spans="1:8" s="7" customFormat="1" ht="31.2">
      <c r="A79" s="103" t="s">
        <v>173</v>
      </c>
      <c r="B79" s="48"/>
      <c r="C79" s="104" t="s">
        <v>78</v>
      </c>
      <c r="D79" s="48"/>
      <c r="E79" s="48"/>
      <c r="F79" s="81">
        <v>5.0999999999999996</v>
      </c>
      <c r="G79" s="81">
        <v>5.3</v>
      </c>
      <c r="H79" s="81">
        <v>0</v>
      </c>
    </row>
    <row r="80" spans="1:8" s="6" customFormat="1" ht="31.2">
      <c r="A80" s="91" t="s">
        <v>155</v>
      </c>
      <c r="B80" s="62"/>
      <c r="C80" s="104" t="s">
        <v>78</v>
      </c>
      <c r="D80" s="104" t="s">
        <v>79</v>
      </c>
      <c r="E80" s="92"/>
      <c r="F80" s="81">
        <f t="shared" ref="F80:H83" si="13">F81</f>
        <v>5.0999999999999996</v>
      </c>
      <c r="G80" s="81">
        <f t="shared" si="13"/>
        <v>5.3</v>
      </c>
      <c r="H80" s="81">
        <f t="shared" si="13"/>
        <v>0</v>
      </c>
    </row>
    <row r="81" spans="1:8" s="6" customFormat="1" ht="15.6">
      <c r="A81" s="101" t="s">
        <v>55</v>
      </c>
      <c r="B81" s="62"/>
      <c r="C81" s="92" t="s">
        <v>78</v>
      </c>
      <c r="D81" s="92" t="s">
        <v>80</v>
      </c>
      <c r="E81" s="92"/>
      <c r="F81" s="81">
        <f t="shared" si="13"/>
        <v>5.0999999999999996</v>
      </c>
      <c r="G81" s="81">
        <f t="shared" si="13"/>
        <v>5.3</v>
      </c>
      <c r="H81" s="81">
        <f t="shared" si="13"/>
        <v>0</v>
      </c>
    </row>
    <row r="82" spans="1:8" s="6" customFormat="1" ht="31.2">
      <c r="A82" s="105" t="s">
        <v>174</v>
      </c>
      <c r="B82" s="62"/>
      <c r="C82" s="63" t="s">
        <v>78</v>
      </c>
      <c r="D82" s="63" t="s">
        <v>81</v>
      </c>
      <c r="E82" s="62"/>
      <c r="F82" s="102">
        <f t="shared" si="13"/>
        <v>5.0999999999999996</v>
      </c>
      <c r="G82" s="102">
        <f t="shared" si="13"/>
        <v>5.3</v>
      </c>
      <c r="H82" s="102">
        <f t="shared" si="13"/>
        <v>0</v>
      </c>
    </row>
    <row r="83" spans="1:8" s="7" customFormat="1" ht="31.2">
      <c r="A83" s="69" t="s">
        <v>175</v>
      </c>
      <c r="B83" s="48"/>
      <c r="C83" s="63" t="s">
        <v>78</v>
      </c>
      <c r="D83" s="51" t="s">
        <v>82</v>
      </c>
      <c r="E83" s="48"/>
      <c r="F83" s="93">
        <f t="shared" si="13"/>
        <v>5.0999999999999996</v>
      </c>
      <c r="G83" s="93">
        <f t="shared" si="13"/>
        <v>5.3</v>
      </c>
      <c r="H83" s="93">
        <f t="shared" si="13"/>
        <v>0</v>
      </c>
    </row>
    <row r="84" spans="1:8" ht="15.6">
      <c r="A84" s="39" t="s">
        <v>25</v>
      </c>
      <c r="B84" s="37"/>
      <c r="C84" s="85" t="s">
        <v>78</v>
      </c>
      <c r="D84" s="73" t="s">
        <v>82</v>
      </c>
      <c r="E84" s="37" t="s">
        <v>26</v>
      </c>
      <c r="F84" s="74">
        <v>5.0999999999999996</v>
      </c>
      <c r="G84" s="74">
        <v>5.3</v>
      </c>
      <c r="H84" s="93">
        <v>0</v>
      </c>
    </row>
    <row r="85" spans="1:8" s="6" customFormat="1" ht="15.6">
      <c r="A85" s="96" t="s">
        <v>83</v>
      </c>
      <c r="B85" s="32"/>
      <c r="C85" s="32" t="s">
        <v>84</v>
      </c>
      <c r="D85" s="32"/>
      <c r="E85" s="32"/>
      <c r="F85" s="72">
        <f>F86</f>
        <v>1481</v>
      </c>
      <c r="G85" s="72">
        <f t="shared" ref="G85:H85" si="14">G86</f>
        <v>1356.4</v>
      </c>
      <c r="H85" s="72">
        <f t="shared" si="14"/>
        <v>1236</v>
      </c>
    </row>
    <row r="86" spans="1:8" s="6" customFormat="1" ht="15.6">
      <c r="A86" s="31" t="s">
        <v>85</v>
      </c>
      <c r="B86" s="32"/>
      <c r="C86" s="32" t="s">
        <v>86</v>
      </c>
      <c r="D86" s="32"/>
      <c r="E86" s="32"/>
      <c r="F86" s="72">
        <f>SUM(F87+F92)</f>
        <v>1481</v>
      </c>
      <c r="G86" s="72">
        <f>SUM(G87+G92)</f>
        <v>1356.4</v>
      </c>
      <c r="H86" s="72">
        <f>SUM(H87+H92)</f>
        <v>1236</v>
      </c>
    </row>
    <row r="87" spans="1:8" s="5" customFormat="1" ht="94.2" customHeight="1">
      <c r="A87" s="31" t="s">
        <v>156</v>
      </c>
      <c r="B87" s="29"/>
      <c r="C87" s="70" t="s">
        <v>86</v>
      </c>
      <c r="D87" s="70" t="s">
        <v>87</v>
      </c>
      <c r="E87" s="29"/>
      <c r="F87" s="40">
        <f>F90</f>
        <v>1184.5</v>
      </c>
      <c r="G87" s="40">
        <f t="shared" ref="G87:H87" si="15">G90</f>
        <v>1209.4000000000001</v>
      </c>
      <c r="H87" s="40">
        <f t="shared" si="15"/>
        <v>1236</v>
      </c>
    </row>
    <row r="88" spans="1:8" s="7" customFormat="1" ht="15.6">
      <c r="A88" s="107" t="s">
        <v>55</v>
      </c>
      <c r="B88" s="48"/>
      <c r="C88" s="78" t="s">
        <v>86</v>
      </c>
      <c r="D88" s="79" t="s">
        <v>88</v>
      </c>
      <c r="E88" s="92"/>
      <c r="F88" s="108">
        <v>1184</v>
      </c>
      <c r="G88" s="108">
        <v>1209.4000000000001</v>
      </c>
      <c r="H88" s="108">
        <v>1236</v>
      </c>
    </row>
    <row r="89" spans="1:8" ht="109.2">
      <c r="A89" s="109" t="s">
        <v>197</v>
      </c>
      <c r="B89" s="37"/>
      <c r="C89" s="73" t="s">
        <v>86</v>
      </c>
      <c r="D89" s="51" t="s">
        <v>216</v>
      </c>
      <c r="E89" s="37"/>
      <c r="F89" s="110">
        <v>1184</v>
      </c>
      <c r="G89" s="110">
        <v>1209.4000000000001</v>
      </c>
      <c r="H89" s="110">
        <v>1236</v>
      </c>
    </row>
    <row r="90" spans="1:8" s="7" customFormat="1" ht="46.8">
      <c r="A90" s="61" t="s">
        <v>190</v>
      </c>
      <c r="B90" s="48"/>
      <c r="C90" s="51" t="s">
        <v>86</v>
      </c>
      <c r="D90" s="51" t="s">
        <v>198</v>
      </c>
      <c r="E90" s="48"/>
      <c r="F90" s="113">
        <v>1184.5</v>
      </c>
      <c r="G90" s="113">
        <v>1209.4000000000001</v>
      </c>
      <c r="H90" s="113">
        <v>1236</v>
      </c>
    </row>
    <row r="91" spans="1:8" ht="31.2">
      <c r="A91" s="114" t="s">
        <v>25</v>
      </c>
      <c r="B91" s="45"/>
      <c r="C91" s="51" t="s">
        <v>86</v>
      </c>
      <c r="D91" s="51" t="s">
        <v>198</v>
      </c>
      <c r="E91" s="73" t="s">
        <v>26</v>
      </c>
      <c r="F91" s="113">
        <v>1184.5</v>
      </c>
      <c r="G91" s="113">
        <v>1209.4000000000001</v>
      </c>
      <c r="H91" s="113">
        <v>1236</v>
      </c>
    </row>
    <row r="92" spans="1:8" s="172" customFormat="1" ht="31.2">
      <c r="A92" s="171" t="s">
        <v>92</v>
      </c>
      <c r="B92" s="70"/>
      <c r="C92" s="70" t="s">
        <v>93</v>
      </c>
      <c r="D92" s="70"/>
      <c r="E92" s="70"/>
      <c r="F92" s="40">
        <f t="shared" ref="F92:H96" si="16">F93</f>
        <v>296.5</v>
      </c>
      <c r="G92" s="40">
        <f t="shared" si="16"/>
        <v>147</v>
      </c>
      <c r="H92" s="40">
        <f t="shared" si="16"/>
        <v>0</v>
      </c>
    </row>
    <row r="93" spans="1:8" s="5" customFormat="1" ht="31.2">
      <c r="A93" s="28" t="s">
        <v>61</v>
      </c>
      <c r="B93" s="29"/>
      <c r="C93" s="70" t="s">
        <v>93</v>
      </c>
      <c r="D93" s="70" t="s">
        <v>46</v>
      </c>
      <c r="E93" s="29"/>
      <c r="F93" s="40">
        <f t="shared" si="16"/>
        <v>296.5</v>
      </c>
      <c r="G93" s="40">
        <f t="shared" si="16"/>
        <v>147</v>
      </c>
      <c r="H93" s="40">
        <f t="shared" si="16"/>
        <v>0</v>
      </c>
    </row>
    <row r="94" spans="1:8" s="5" customFormat="1" ht="15.6">
      <c r="A94" s="115" t="s">
        <v>21</v>
      </c>
      <c r="B94" s="84"/>
      <c r="C94" s="84" t="s">
        <v>93</v>
      </c>
      <c r="D94" s="84" t="s">
        <v>62</v>
      </c>
      <c r="E94" s="84"/>
      <c r="F94" s="99">
        <f t="shared" si="16"/>
        <v>296.5</v>
      </c>
      <c r="G94" s="99">
        <f t="shared" si="16"/>
        <v>147</v>
      </c>
      <c r="H94" s="99">
        <f t="shared" si="16"/>
        <v>0</v>
      </c>
    </row>
    <row r="95" spans="1:8" s="5" customFormat="1" ht="15.6">
      <c r="A95" s="115" t="s">
        <v>21</v>
      </c>
      <c r="B95" s="84"/>
      <c r="C95" s="84" t="s">
        <v>93</v>
      </c>
      <c r="D95" s="84" t="s">
        <v>63</v>
      </c>
      <c r="E95" s="84"/>
      <c r="F95" s="99">
        <f t="shared" si="16"/>
        <v>296.5</v>
      </c>
      <c r="G95" s="99">
        <f t="shared" si="16"/>
        <v>147</v>
      </c>
      <c r="H95" s="99">
        <f t="shared" si="16"/>
        <v>0</v>
      </c>
    </row>
    <row r="96" spans="1:8" ht="15.6">
      <c r="A96" s="116" t="s">
        <v>94</v>
      </c>
      <c r="B96" s="37"/>
      <c r="C96" s="37" t="s">
        <v>93</v>
      </c>
      <c r="D96" s="37" t="s">
        <v>95</v>
      </c>
      <c r="E96" s="37"/>
      <c r="F96" s="38">
        <f t="shared" si="16"/>
        <v>296.5</v>
      </c>
      <c r="G96" s="38">
        <f t="shared" si="16"/>
        <v>147</v>
      </c>
      <c r="H96" s="38">
        <f t="shared" si="16"/>
        <v>0</v>
      </c>
    </row>
    <row r="97" spans="1:8" ht="15.6">
      <c r="A97" s="39" t="s">
        <v>25</v>
      </c>
      <c r="B97" s="37"/>
      <c r="C97" s="37" t="s">
        <v>93</v>
      </c>
      <c r="D97" s="73" t="s">
        <v>95</v>
      </c>
      <c r="E97" s="37" t="s">
        <v>26</v>
      </c>
      <c r="F97" s="38">
        <v>296.5</v>
      </c>
      <c r="G97" s="38">
        <v>147</v>
      </c>
      <c r="H97" s="38">
        <v>0</v>
      </c>
    </row>
    <row r="98" spans="1:8" s="6" customFormat="1" ht="15.6">
      <c r="A98" s="31" t="s">
        <v>96</v>
      </c>
      <c r="B98" s="32"/>
      <c r="C98" s="32" t="s">
        <v>97</v>
      </c>
      <c r="D98" s="59"/>
      <c r="E98" s="32"/>
      <c r="F98" s="41">
        <f>F99+F105+F114</f>
        <v>2480</v>
      </c>
      <c r="G98" s="41">
        <f>G99+G105+G114</f>
        <v>884.6</v>
      </c>
      <c r="H98" s="41">
        <f>H99+H105+H114</f>
        <v>851.80000000000007</v>
      </c>
    </row>
    <row r="99" spans="1:8" s="5" customFormat="1" ht="15.6">
      <c r="A99" s="35" t="s">
        <v>98</v>
      </c>
      <c r="B99" s="29"/>
      <c r="C99" s="29" t="s">
        <v>99</v>
      </c>
      <c r="D99" s="70"/>
      <c r="E99" s="29"/>
      <c r="F99" s="34">
        <f>F100</f>
        <v>90</v>
      </c>
      <c r="G99" s="34">
        <f t="shared" ref="G99:H99" si="17">G100</f>
        <v>90</v>
      </c>
      <c r="H99" s="34">
        <f t="shared" si="17"/>
        <v>46.5</v>
      </c>
    </row>
    <row r="100" spans="1:8" s="5" customFormat="1" ht="31.2">
      <c r="A100" s="28" t="s">
        <v>61</v>
      </c>
      <c r="B100" s="29"/>
      <c r="C100" s="29" t="s">
        <v>99</v>
      </c>
      <c r="D100" s="70" t="s">
        <v>46</v>
      </c>
      <c r="E100" s="29"/>
      <c r="F100" s="40">
        <f t="shared" ref="F100:H103" si="18">F101</f>
        <v>90</v>
      </c>
      <c r="G100" s="40">
        <f t="shared" si="18"/>
        <v>90</v>
      </c>
      <c r="H100" s="40">
        <f t="shared" si="18"/>
        <v>46.5</v>
      </c>
    </row>
    <row r="101" spans="1:8" s="5" customFormat="1" ht="15.6">
      <c r="A101" s="115" t="s">
        <v>21</v>
      </c>
      <c r="B101" s="84"/>
      <c r="C101" s="84" t="s">
        <v>99</v>
      </c>
      <c r="D101" s="84" t="s">
        <v>62</v>
      </c>
      <c r="E101" s="84"/>
      <c r="F101" s="86">
        <f t="shared" si="18"/>
        <v>90</v>
      </c>
      <c r="G101" s="86">
        <f t="shared" si="18"/>
        <v>90</v>
      </c>
      <c r="H101" s="86">
        <f t="shared" si="18"/>
        <v>46.5</v>
      </c>
    </row>
    <row r="102" spans="1:8" s="5" customFormat="1" ht="15.6">
      <c r="A102" s="115" t="s">
        <v>21</v>
      </c>
      <c r="B102" s="84"/>
      <c r="C102" s="84" t="s">
        <v>99</v>
      </c>
      <c r="D102" s="84" t="s">
        <v>63</v>
      </c>
      <c r="E102" s="84"/>
      <c r="F102" s="86">
        <f t="shared" si="18"/>
        <v>90</v>
      </c>
      <c r="G102" s="86">
        <f t="shared" si="18"/>
        <v>90</v>
      </c>
      <c r="H102" s="86">
        <f t="shared" si="18"/>
        <v>46.5</v>
      </c>
    </row>
    <row r="103" spans="1:8" ht="15.6">
      <c r="A103" s="36" t="s">
        <v>100</v>
      </c>
      <c r="B103" s="37"/>
      <c r="C103" s="37" t="s">
        <v>99</v>
      </c>
      <c r="D103" s="73" t="s">
        <v>101</v>
      </c>
      <c r="E103" s="37"/>
      <c r="F103" s="38">
        <f t="shared" si="18"/>
        <v>90</v>
      </c>
      <c r="G103" s="38">
        <f t="shared" si="18"/>
        <v>90</v>
      </c>
      <c r="H103" s="38">
        <f t="shared" si="18"/>
        <v>46.5</v>
      </c>
    </row>
    <row r="104" spans="1:8" ht="15.6">
      <c r="A104" s="39" t="s">
        <v>25</v>
      </c>
      <c r="B104" s="37"/>
      <c r="C104" s="37" t="s">
        <v>99</v>
      </c>
      <c r="D104" s="73" t="s">
        <v>101</v>
      </c>
      <c r="E104" s="73" t="s">
        <v>26</v>
      </c>
      <c r="F104" s="38">
        <v>90</v>
      </c>
      <c r="G104" s="38">
        <v>90</v>
      </c>
      <c r="H104" s="38">
        <v>46.5</v>
      </c>
    </row>
    <row r="105" spans="1:8" s="6" customFormat="1" ht="15.6">
      <c r="A105" s="96" t="s">
        <v>102</v>
      </c>
      <c r="B105" s="32"/>
      <c r="C105" s="32" t="s">
        <v>103</v>
      </c>
      <c r="D105" s="59"/>
      <c r="E105" s="59"/>
      <c r="F105" s="72">
        <f>F111+F106</f>
        <v>294.5</v>
      </c>
      <c r="G105" s="72">
        <f t="shared" ref="G105:H105" si="19">G111+G106</f>
        <v>254.1</v>
      </c>
      <c r="H105" s="72">
        <f t="shared" si="19"/>
        <v>255.1</v>
      </c>
    </row>
    <row r="106" spans="1:8" s="5" customFormat="1" ht="31.2">
      <c r="A106" s="117" t="s">
        <v>176</v>
      </c>
      <c r="B106" s="29"/>
      <c r="C106" s="84" t="s">
        <v>103</v>
      </c>
      <c r="D106" s="85" t="s">
        <v>207</v>
      </c>
      <c r="E106" s="85"/>
      <c r="F106" s="86">
        <f t="shared" ref="F106:H109" si="20">F107</f>
        <v>274.5</v>
      </c>
      <c r="G106" s="86">
        <f t="shared" si="20"/>
        <v>200</v>
      </c>
      <c r="H106" s="86">
        <f t="shared" si="20"/>
        <v>200</v>
      </c>
    </row>
    <row r="107" spans="1:8" s="5" customFormat="1" ht="15.6">
      <c r="A107" s="107" t="s">
        <v>55</v>
      </c>
      <c r="B107" s="118"/>
      <c r="C107" s="84" t="s">
        <v>103</v>
      </c>
      <c r="D107" s="84" t="s">
        <v>206</v>
      </c>
      <c r="E107" s="85"/>
      <c r="F107" s="86">
        <f t="shared" si="20"/>
        <v>274.5</v>
      </c>
      <c r="G107" s="86">
        <f t="shared" si="20"/>
        <v>200</v>
      </c>
      <c r="H107" s="86">
        <f t="shared" si="20"/>
        <v>200</v>
      </c>
    </row>
    <row r="108" spans="1:8" s="5" customFormat="1" ht="31.2">
      <c r="A108" s="119" t="s">
        <v>193</v>
      </c>
      <c r="B108" s="118"/>
      <c r="C108" s="84" t="s">
        <v>103</v>
      </c>
      <c r="D108" s="85" t="s">
        <v>205</v>
      </c>
      <c r="E108" s="85"/>
      <c r="F108" s="87">
        <f t="shared" si="20"/>
        <v>274.5</v>
      </c>
      <c r="G108" s="87">
        <f t="shared" si="20"/>
        <v>200</v>
      </c>
      <c r="H108" s="87">
        <f t="shared" si="20"/>
        <v>200</v>
      </c>
    </row>
    <row r="109" spans="1:8" s="5" customFormat="1" ht="15.6">
      <c r="A109" s="119" t="s">
        <v>177</v>
      </c>
      <c r="B109" s="118"/>
      <c r="C109" s="84" t="s">
        <v>103</v>
      </c>
      <c r="D109" s="85" t="s">
        <v>204</v>
      </c>
      <c r="E109" s="85"/>
      <c r="F109" s="87">
        <f t="shared" si="20"/>
        <v>274.5</v>
      </c>
      <c r="G109" s="87">
        <f t="shared" si="20"/>
        <v>200</v>
      </c>
      <c r="H109" s="87">
        <f t="shared" si="20"/>
        <v>200</v>
      </c>
    </row>
    <row r="110" spans="1:8" s="5" customFormat="1" ht="15.6">
      <c r="A110" s="39" t="s">
        <v>25</v>
      </c>
      <c r="B110" s="29"/>
      <c r="C110" s="84" t="s">
        <v>103</v>
      </c>
      <c r="D110" s="85" t="s">
        <v>204</v>
      </c>
      <c r="E110" s="85" t="s">
        <v>26</v>
      </c>
      <c r="F110" s="120">
        <v>274.5</v>
      </c>
      <c r="G110" s="120">
        <v>200</v>
      </c>
      <c r="H110" s="120">
        <v>200</v>
      </c>
    </row>
    <row r="111" spans="1:8" s="5" customFormat="1" ht="15.6">
      <c r="A111" s="35" t="s">
        <v>21</v>
      </c>
      <c r="B111" s="29"/>
      <c r="C111" s="29" t="s">
        <v>103</v>
      </c>
      <c r="D111" s="29" t="s">
        <v>104</v>
      </c>
      <c r="E111" s="70"/>
      <c r="F111" s="34">
        <f>F112</f>
        <v>20</v>
      </c>
      <c r="G111" s="34">
        <f t="shared" ref="G111:H112" si="21">G112</f>
        <v>54.1</v>
      </c>
      <c r="H111" s="34">
        <f t="shared" si="21"/>
        <v>55.1</v>
      </c>
    </row>
    <row r="112" spans="1:8" ht="15.6">
      <c r="A112" s="71" t="s">
        <v>105</v>
      </c>
      <c r="B112" s="37"/>
      <c r="C112" s="37" t="s">
        <v>103</v>
      </c>
      <c r="D112" s="37" t="s">
        <v>106</v>
      </c>
      <c r="E112" s="73"/>
      <c r="F112" s="34">
        <f>F113</f>
        <v>20</v>
      </c>
      <c r="G112" s="34">
        <f t="shared" si="21"/>
        <v>54.1</v>
      </c>
      <c r="H112" s="34">
        <f t="shared" si="21"/>
        <v>55.1</v>
      </c>
    </row>
    <row r="113" spans="1:8" ht="31.2">
      <c r="A113" s="39" t="s">
        <v>25</v>
      </c>
      <c r="B113" s="37"/>
      <c r="C113" s="37" t="s">
        <v>103</v>
      </c>
      <c r="D113" s="73" t="s">
        <v>106</v>
      </c>
      <c r="E113" s="73" t="s">
        <v>26</v>
      </c>
      <c r="F113" s="74">
        <v>20</v>
      </c>
      <c r="G113" s="74">
        <v>54.1</v>
      </c>
      <c r="H113" s="74">
        <v>55.1</v>
      </c>
    </row>
    <row r="114" spans="1:8" s="6" customFormat="1" ht="15.6">
      <c r="A114" s="96" t="s">
        <v>107</v>
      </c>
      <c r="B114" s="32"/>
      <c r="C114" s="92" t="s">
        <v>89</v>
      </c>
      <c r="D114" s="123"/>
      <c r="E114" s="124"/>
      <c r="F114" s="81">
        <f>F115+F120+F124+F129+F134</f>
        <v>2095.5</v>
      </c>
      <c r="G114" s="81">
        <f>G115+G120+G124+G129+G134</f>
        <v>540.5</v>
      </c>
      <c r="H114" s="81">
        <f>H115+H120+H124+H129+H134</f>
        <v>550.20000000000005</v>
      </c>
    </row>
    <row r="115" spans="1:8" s="6" customFormat="1" ht="62.4">
      <c r="A115" s="125" t="s">
        <v>149</v>
      </c>
      <c r="B115" s="124"/>
      <c r="C115" s="126" t="s">
        <v>89</v>
      </c>
      <c r="D115" s="127" t="s">
        <v>90</v>
      </c>
      <c r="E115" s="92"/>
      <c r="F115" s="128">
        <f t="shared" ref="F115:H118" si="22">F116</f>
        <v>200</v>
      </c>
      <c r="G115" s="128">
        <f t="shared" si="22"/>
        <v>0</v>
      </c>
      <c r="H115" s="128">
        <f t="shared" si="22"/>
        <v>0</v>
      </c>
    </row>
    <row r="116" spans="1:8" s="5" customFormat="1" ht="15.6">
      <c r="A116" s="129" t="s">
        <v>189</v>
      </c>
      <c r="B116" s="118"/>
      <c r="C116" s="122" t="s">
        <v>89</v>
      </c>
      <c r="D116" s="130" t="s">
        <v>108</v>
      </c>
      <c r="E116" s="29"/>
      <c r="F116" s="131">
        <f t="shared" si="22"/>
        <v>200</v>
      </c>
      <c r="G116" s="131">
        <f t="shared" si="22"/>
        <v>0</v>
      </c>
      <c r="H116" s="131">
        <f t="shared" si="22"/>
        <v>0</v>
      </c>
    </row>
    <row r="117" spans="1:8" s="6" customFormat="1" ht="46.8">
      <c r="A117" s="132" t="s">
        <v>199</v>
      </c>
      <c r="B117" s="133"/>
      <c r="C117" s="134" t="s">
        <v>89</v>
      </c>
      <c r="D117" s="135" t="s">
        <v>109</v>
      </c>
      <c r="E117" s="32"/>
      <c r="F117" s="136">
        <f t="shared" si="22"/>
        <v>200</v>
      </c>
      <c r="G117" s="136">
        <f t="shared" si="22"/>
        <v>0</v>
      </c>
      <c r="H117" s="136">
        <f t="shared" si="22"/>
        <v>0</v>
      </c>
    </row>
    <row r="118" spans="1:8" s="6" customFormat="1" ht="62.4">
      <c r="A118" s="137" t="s">
        <v>178</v>
      </c>
      <c r="B118" s="32"/>
      <c r="C118" s="134" t="s">
        <v>89</v>
      </c>
      <c r="D118" s="135" t="s">
        <v>191</v>
      </c>
      <c r="E118" s="32"/>
      <c r="F118" s="136">
        <f t="shared" si="22"/>
        <v>200</v>
      </c>
      <c r="G118" s="136">
        <f t="shared" si="22"/>
        <v>0</v>
      </c>
      <c r="H118" s="136">
        <f t="shared" si="22"/>
        <v>0</v>
      </c>
    </row>
    <row r="119" spans="1:8" s="5" customFormat="1" ht="15.6">
      <c r="A119" s="138" t="s">
        <v>25</v>
      </c>
      <c r="B119" s="29"/>
      <c r="C119" s="73" t="s">
        <v>89</v>
      </c>
      <c r="D119" s="135" t="s">
        <v>191</v>
      </c>
      <c r="E119" s="139" t="s">
        <v>26</v>
      </c>
      <c r="F119" s="140">
        <v>200</v>
      </c>
      <c r="G119" s="38">
        <v>0</v>
      </c>
      <c r="H119" s="38">
        <v>0</v>
      </c>
    </row>
    <row r="120" spans="1:8" s="7" customFormat="1" ht="31.2">
      <c r="A120" s="141" t="s">
        <v>157</v>
      </c>
      <c r="B120" s="32"/>
      <c r="C120" s="59" t="s">
        <v>89</v>
      </c>
      <c r="D120" s="142" t="s">
        <v>110</v>
      </c>
      <c r="E120" s="59"/>
      <c r="F120" s="143">
        <f t="shared" ref="F120:F122" si="23">F121</f>
        <v>191.5</v>
      </c>
      <c r="G120" s="143">
        <f t="shared" ref="G120:H122" si="24">G121</f>
        <v>218.3</v>
      </c>
      <c r="H120" s="41">
        <f>H122</f>
        <v>228</v>
      </c>
    </row>
    <row r="121" spans="1:8" ht="31.2">
      <c r="A121" s="144" t="s">
        <v>212</v>
      </c>
      <c r="B121" s="29"/>
      <c r="C121" s="29" t="s">
        <v>89</v>
      </c>
      <c r="D121" s="29" t="s">
        <v>179</v>
      </c>
      <c r="E121" s="145"/>
      <c r="F121" s="143">
        <f t="shared" si="23"/>
        <v>191.5</v>
      </c>
      <c r="G121" s="143">
        <f t="shared" si="24"/>
        <v>218.3</v>
      </c>
      <c r="H121" s="143">
        <f t="shared" si="24"/>
        <v>228</v>
      </c>
    </row>
    <row r="122" spans="1:8" s="5" customFormat="1" ht="15.6">
      <c r="A122" s="116" t="s">
        <v>211</v>
      </c>
      <c r="B122" s="29"/>
      <c r="C122" s="85" t="s">
        <v>89</v>
      </c>
      <c r="D122" s="85" t="s">
        <v>180</v>
      </c>
      <c r="E122" s="85"/>
      <c r="F122" s="87">
        <f t="shared" si="23"/>
        <v>191.5</v>
      </c>
      <c r="G122" s="87">
        <f t="shared" si="24"/>
        <v>218.3</v>
      </c>
      <c r="H122" s="87">
        <f t="shared" ref="H122" si="25">H123</f>
        <v>228</v>
      </c>
    </row>
    <row r="123" spans="1:8" s="5" customFormat="1" ht="31.2">
      <c r="A123" s="39" t="s">
        <v>25</v>
      </c>
      <c r="B123" s="29"/>
      <c r="C123" s="73" t="s">
        <v>89</v>
      </c>
      <c r="D123" s="85" t="s">
        <v>180</v>
      </c>
      <c r="E123" s="73" t="s">
        <v>26</v>
      </c>
      <c r="F123" s="49">
        <v>191.5</v>
      </c>
      <c r="G123" s="49">
        <v>218.3</v>
      </c>
      <c r="H123" s="49">
        <v>228</v>
      </c>
    </row>
    <row r="124" spans="1:8" s="7" customFormat="1" ht="78">
      <c r="A124" s="31" t="s">
        <v>158</v>
      </c>
      <c r="B124" s="32"/>
      <c r="C124" s="59" t="s">
        <v>89</v>
      </c>
      <c r="D124" s="59" t="s">
        <v>111</v>
      </c>
      <c r="E124" s="32"/>
      <c r="F124" s="41">
        <f>F126</f>
        <v>300</v>
      </c>
      <c r="G124" s="41">
        <f>G126</f>
        <v>300</v>
      </c>
      <c r="H124" s="41">
        <f>H126</f>
        <v>300</v>
      </c>
    </row>
    <row r="125" spans="1:8" s="7" customFormat="1" ht="15.6">
      <c r="A125" s="31" t="s">
        <v>181</v>
      </c>
      <c r="B125" s="32"/>
      <c r="C125" s="59" t="s">
        <v>89</v>
      </c>
      <c r="D125" s="32" t="s">
        <v>182</v>
      </c>
      <c r="E125" s="32"/>
      <c r="F125" s="72">
        <f>F126</f>
        <v>300</v>
      </c>
      <c r="G125" s="72">
        <f t="shared" ref="G125:H127" si="26">G126</f>
        <v>300</v>
      </c>
      <c r="H125" s="72">
        <f t="shared" si="26"/>
        <v>300</v>
      </c>
    </row>
    <row r="126" spans="1:8" ht="15.6">
      <c r="A126" s="146" t="s">
        <v>183</v>
      </c>
      <c r="B126" s="29"/>
      <c r="C126" s="85" t="s">
        <v>89</v>
      </c>
      <c r="D126" s="73" t="s">
        <v>162</v>
      </c>
      <c r="E126" s="29"/>
      <c r="F126" s="102">
        <f>F127</f>
        <v>300</v>
      </c>
      <c r="G126" s="102">
        <f t="shared" si="26"/>
        <v>300</v>
      </c>
      <c r="H126" s="102">
        <f t="shared" si="26"/>
        <v>300</v>
      </c>
    </row>
    <row r="127" spans="1:8" ht="15.6">
      <c r="A127" s="147" t="s">
        <v>184</v>
      </c>
      <c r="B127" s="29"/>
      <c r="C127" s="85" t="s">
        <v>89</v>
      </c>
      <c r="D127" s="73" t="s">
        <v>163</v>
      </c>
      <c r="E127" s="29"/>
      <c r="F127" s="102">
        <f>F128</f>
        <v>300</v>
      </c>
      <c r="G127" s="102">
        <f t="shared" si="26"/>
        <v>300</v>
      </c>
      <c r="H127" s="102">
        <f t="shared" si="26"/>
        <v>300</v>
      </c>
    </row>
    <row r="128" spans="1:8" ht="15.6">
      <c r="A128" s="39" t="s">
        <v>25</v>
      </c>
      <c r="B128" s="37"/>
      <c r="C128" s="73" t="s">
        <v>89</v>
      </c>
      <c r="D128" s="73" t="s">
        <v>163</v>
      </c>
      <c r="E128" s="73" t="s">
        <v>26</v>
      </c>
      <c r="F128" s="148">
        <v>300</v>
      </c>
      <c r="G128" s="93">
        <v>300</v>
      </c>
      <c r="H128" s="93">
        <v>300</v>
      </c>
    </row>
    <row r="129" spans="1:8" s="7" customFormat="1" ht="46.8">
      <c r="A129" s="149" t="s">
        <v>159</v>
      </c>
      <c r="B129" s="48"/>
      <c r="C129" s="59" t="s">
        <v>89</v>
      </c>
      <c r="D129" s="59" t="s">
        <v>91</v>
      </c>
      <c r="E129" s="48"/>
      <c r="F129" s="41">
        <f>F130</f>
        <v>12</v>
      </c>
      <c r="G129" s="41">
        <f>G130</f>
        <v>12</v>
      </c>
      <c r="H129" s="41">
        <f>H130</f>
        <v>0</v>
      </c>
    </row>
    <row r="130" spans="1:8" s="5" customFormat="1" ht="15.6">
      <c r="A130" s="150" t="s">
        <v>55</v>
      </c>
      <c r="B130" s="29"/>
      <c r="C130" s="29" t="s">
        <v>89</v>
      </c>
      <c r="D130" s="151" t="s">
        <v>214</v>
      </c>
      <c r="E130" s="29"/>
      <c r="F130" s="34">
        <f>F132</f>
        <v>12</v>
      </c>
      <c r="G130" s="34">
        <f>G132</f>
        <v>12</v>
      </c>
      <c r="H130" s="34">
        <f>H132</f>
        <v>0</v>
      </c>
    </row>
    <row r="131" spans="1:8" s="7" customFormat="1" ht="78">
      <c r="A131" s="152" t="s">
        <v>185</v>
      </c>
      <c r="B131" s="53"/>
      <c r="C131" s="153" t="s">
        <v>89</v>
      </c>
      <c r="D131" s="154" t="s">
        <v>213</v>
      </c>
      <c r="E131" s="53"/>
      <c r="F131" s="49">
        <f t="shared" ref="F131:H132" si="27">F132</f>
        <v>12</v>
      </c>
      <c r="G131" s="49">
        <f t="shared" si="27"/>
        <v>12</v>
      </c>
      <c r="H131" s="49">
        <f t="shared" si="27"/>
        <v>0</v>
      </c>
    </row>
    <row r="132" spans="1:8" s="7" customFormat="1" ht="62.4">
      <c r="A132" s="69" t="s">
        <v>217</v>
      </c>
      <c r="B132" s="48"/>
      <c r="C132" s="51" t="s">
        <v>89</v>
      </c>
      <c r="D132" s="155" t="s">
        <v>215</v>
      </c>
      <c r="E132" s="48"/>
      <c r="F132" s="49">
        <f t="shared" si="27"/>
        <v>12</v>
      </c>
      <c r="G132" s="49">
        <f t="shared" si="27"/>
        <v>12</v>
      </c>
      <c r="H132" s="49">
        <f t="shared" si="27"/>
        <v>0</v>
      </c>
    </row>
    <row r="133" spans="1:8" ht="31.2">
      <c r="A133" s="39" t="s">
        <v>25</v>
      </c>
      <c r="B133" s="37"/>
      <c r="C133" s="73" t="s">
        <v>89</v>
      </c>
      <c r="D133" s="111" t="s">
        <v>208</v>
      </c>
      <c r="E133" s="73" t="s">
        <v>26</v>
      </c>
      <c r="F133" s="140">
        <v>12</v>
      </c>
      <c r="G133" s="90">
        <v>12</v>
      </c>
      <c r="H133" s="93">
        <v>0</v>
      </c>
    </row>
    <row r="134" spans="1:8" s="6" customFormat="1" ht="46.8">
      <c r="A134" s="156" t="s">
        <v>113</v>
      </c>
      <c r="B134" s="32"/>
      <c r="C134" s="59" t="s">
        <v>89</v>
      </c>
      <c r="D134" s="59" t="s">
        <v>46</v>
      </c>
      <c r="E134" s="32"/>
      <c r="F134" s="41">
        <f>F135</f>
        <v>1392</v>
      </c>
      <c r="G134" s="41">
        <f t="shared" ref="G134:H135" si="28">G135</f>
        <v>10.199999999999999</v>
      </c>
      <c r="H134" s="41">
        <f t="shared" si="28"/>
        <v>22.2</v>
      </c>
    </row>
    <row r="135" spans="1:8" s="6" customFormat="1" ht="15.6">
      <c r="A135" s="115" t="s">
        <v>21</v>
      </c>
      <c r="B135" s="62"/>
      <c r="C135" s="62" t="s">
        <v>89</v>
      </c>
      <c r="D135" s="62" t="s">
        <v>62</v>
      </c>
      <c r="E135" s="62"/>
      <c r="F135" s="102">
        <f>F136</f>
        <v>1392</v>
      </c>
      <c r="G135" s="102">
        <f t="shared" si="28"/>
        <v>10.199999999999999</v>
      </c>
      <c r="H135" s="87">
        <f t="shared" si="28"/>
        <v>22.2</v>
      </c>
    </row>
    <row r="136" spans="1:8" s="5" customFormat="1" ht="15.6">
      <c r="A136" s="115" t="s">
        <v>21</v>
      </c>
      <c r="B136" s="84"/>
      <c r="C136" s="84" t="s">
        <v>89</v>
      </c>
      <c r="D136" s="84" t="s">
        <v>63</v>
      </c>
      <c r="E136" s="84"/>
      <c r="F136" s="99">
        <f>F138+F139</f>
        <v>1392</v>
      </c>
      <c r="G136" s="99">
        <f t="shared" ref="G136:H136" si="29">G138+G139</f>
        <v>10.199999999999999</v>
      </c>
      <c r="H136" s="99">
        <f t="shared" si="29"/>
        <v>22.2</v>
      </c>
    </row>
    <row r="137" spans="1:8" s="5" customFormat="1" ht="31.2">
      <c r="A137" s="36" t="s">
        <v>114</v>
      </c>
      <c r="B137" s="37"/>
      <c r="C137" s="37" t="s">
        <v>89</v>
      </c>
      <c r="D137" s="37" t="s">
        <v>115</v>
      </c>
      <c r="E137" s="37"/>
      <c r="F137" s="38">
        <f>F138+F139</f>
        <v>1392</v>
      </c>
      <c r="G137" s="38">
        <f>G138+G139</f>
        <v>10.199999999999999</v>
      </c>
      <c r="H137" s="38">
        <f>H138+H139</f>
        <v>22.2</v>
      </c>
    </row>
    <row r="138" spans="1:8" ht="31.2">
      <c r="A138" s="39" t="s">
        <v>25</v>
      </c>
      <c r="B138" s="37"/>
      <c r="C138" s="73" t="s">
        <v>89</v>
      </c>
      <c r="D138" s="73" t="s">
        <v>115</v>
      </c>
      <c r="E138" s="73" t="s">
        <v>26</v>
      </c>
      <c r="F138" s="140">
        <v>1382</v>
      </c>
      <c r="G138" s="38">
        <v>0</v>
      </c>
      <c r="H138" s="38">
        <v>0</v>
      </c>
    </row>
    <row r="139" spans="1:8" ht="15.6">
      <c r="A139" s="157" t="s">
        <v>50</v>
      </c>
      <c r="B139" s="37"/>
      <c r="C139" s="78" t="s">
        <v>89</v>
      </c>
      <c r="D139" s="78" t="s">
        <v>115</v>
      </c>
      <c r="E139" s="78" t="s">
        <v>51</v>
      </c>
      <c r="F139" s="158">
        <v>10</v>
      </c>
      <c r="G139" s="80">
        <v>10.199999999999999</v>
      </c>
      <c r="H139" s="80">
        <v>22.2</v>
      </c>
    </row>
    <row r="140" spans="1:8" ht="15.6">
      <c r="A140" s="159" t="s">
        <v>107</v>
      </c>
      <c r="B140" s="45"/>
      <c r="C140" s="45" t="s">
        <v>89</v>
      </c>
      <c r="D140" s="37" t="s">
        <v>115</v>
      </c>
      <c r="E140" s="45" t="s">
        <v>51</v>
      </c>
      <c r="F140" s="106">
        <v>10</v>
      </c>
      <c r="G140" s="112">
        <v>10.199999999999999</v>
      </c>
      <c r="H140" s="112">
        <v>22.2</v>
      </c>
    </row>
    <row r="141" spans="1:8" s="6" customFormat="1" ht="15.6">
      <c r="A141" s="96" t="s">
        <v>118</v>
      </c>
      <c r="B141" s="32"/>
      <c r="C141" s="32" t="s">
        <v>119</v>
      </c>
      <c r="D141" s="32"/>
      <c r="E141" s="32"/>
      <c r="F141" s="72">
        <f t="shared" ref="F141:H142" si="30">F142</f>
        <v>600</v>
      </c>
      <c r="G141" s="72">
        <f t="shared" si="30"/>
        <v>350</v>
      </c>
      <c r="H141" s="72">
        <f t="shared" si="30"/>
        <v>250</v>
      </c>
    </row>
    <row r="142" spans="1:8" s="5" customFormat="1" ht="15.6">
      <c r="A142" s="160" t="s">
        <v>120</v>
      </c>
      <c r="B142" s="29"/>
      <c r="C142" s="29" t="s">
        <v>121</v>
      </c>
      <c r="D142" s="29"/>
      <c r="E142" s="29"/>
      <c r="F142" s="34">
        <f t="shared" si="30"/>
        <v>600</v>
      </c>
      <c r="G142" s="34">
        <f t="shared" si="30"/>
        <v>350</v>
      </c>
      <c r="H142" s="34">
        <f t="shared" si="30"/>
        <v>250</v>
      </c>
    </row>
    <row r="143" spans="1:8" s="6" customFormat="1" ht="31.2">
      <c r="A143" s="161" t="s">
        <v>160</v>
      </c>
      <c r="B143" s="32"/>
      <c r="C143" s="59" t="s">
        <v>121</v>
      </c>
      <c r="D143" s="59" t="s">
        <v>122</v>
      </c>
      <c r="E143" s="32"/>
      <c r="F143" s="72">
        <f>F144</f>
        <v>600</v>
      </c>
      <c r="G143" s="72">
        <f t="shared" ref="G143:H143" si="31">G144</f>
        <v>350</v>
      </c>
      <c r="H143" s="72">
        <f t="shared" si="31"/>
        <v>250</v>
      </c>
    </row>
    <row r="144" spans="1:8" s="13" customFormat="1" ht="15.6">
      <c r="A144" s="129" t="s">
        <v>189</v>
      </c>
      <c r="B144" s="84"/>
      <c r="C144" s="78" t="s">
        <v>121</v>
      </c>
      <c r="D144" s="78" t="s">
        <v>123</v>
      </c>
      <c r="E144" s="78"/>
      <c r="F144" s="80">
        <f>F145+F147</f>
        <v>600</v>
      </c>
      <c r="G144" s="80">
        <f>G145+G147</f>
        <v>350</v>
      </c>
      <c r="H144" s="80">
        <f>H145+H147</f>
        <v>250</v>
      </c>
    </row>
    <row r="145" spans="1:43" s="5" customFormat="1" ht="78">
      <c r="A145" s="162" t="s">
        <v>186</v>
      </c>
      <c r="B145" s="78"/>
      <c r="C145" s="85" t="s">
        <v>121</v>
      </c>
      <c r="D145" s="85" t="s">
        <v>125</v>
      </c>
      <c r="E145" s="84"/>
      <c r="F145" s="86">
        <f>F146</f>
        <v>245.1</v>
      </c>
      <c r="G145" s="86">
        <f>G146</f>
        <v>245.1</v>
      </c>
      <c r="H145" s="86">
        <f>H146</f>
        <v>95.1</v>
      </c>
    </row>
    <row r="146" spans="1:43" ht="46.8">
      <c r="A146" s="39" t="s">
        <v>124</v>
      </c>
      <c r="B146" s="37" t="s">
        <v>126</v>
      </c>
      <c r="C146" s="73" t="s">
        <v>121</v>
      </c>
      <c r="D146" s="73" t="s">
        <v>125</v>
      </c>
      <c r="E146" s="73" t="s">
        <v>117</v>
      </c>
      <c r="F146" s="165">
        <v>245.1</v>
      </c>
      <c r="G146" s="165">
        <v>245.1</v>
      </c>
      <c r="H146" s="165">
        <v>95.1</v>
      </c>
    </row>
    <row r="147" spans="1:43" s="15" customFormat="1" ht="156">
      <c r="A147" s="163" t="s">
        <v>195</v>
      </c>
      <c r="B147" s="48"/>
      <c r="C147" s="51" t="s">
        <v>121</v>
      </c>
      <c r="D147" s="51" t="s">
        <v>127</v>
      </c>
      <c r="E147" s="51"/>
      <c r="F147" s="49">
        <f>F148</f>
        <v>354.9</v>
      </c>
      <c r="G147" s="49">
        <f>G148</f>
        <v>104.9</v>
      </c>
      <c r="H147" s="49">
        <f>H148</f>
        <v>154.9</v>
      </c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</row>
    <row r="148" spans="1:43" ht="46.8">
      <c r="A148" s="164" t="s">
        <v>116</v>
      </c>
      <c r="B148" s="37"/>
      <c r="C148" s="73" t="s">
        <v>121</v>
      </c>
      <c r="D148" s="73" t="s">
        <v>127</v>
      </c>
      <c r="E148" s="73" t="s">
        <v>117</v>
      </c>
      <c r="F148" s="165">
        <v>354.9</v>
      </c>
      <c r="G148" s="165">
        <v>104.9</v>
      </c>
      <c r="H148" s="165">
        <v>154.9</v>
      </c>
    </row>
    <row r="149" spans="1:43" s="7" customFormat="1" ht="15.6">
      <c r="A149" s="96" t="s">
        <v>128</v>
      </c>
      <c r="B149" s="32"/>
      <c r="C149" s="32" t="s">
        <v>129</v>
      </c>
      <c r="D149" s="32"/>
      <c r="E149" s="32"/>
      <c r="F149" s="72">
        <f>F150+F155</f>
        <v>2032.7</v>
      </c>
      <c r="G149" s="72">
        <f>G150+G155</f>
        <v>1488.5</v>
      </c>
      <c r="H149" s="72">
        <f>H150+H156</f>
        <v>949.4</v>
      </c>
    </row>
    <row r="150" spans="1:43" ht="15.6">
      <c r="A150" s="166" t="s">
        <v>130</v>
      </c>
      <c r="B150" s="29"/>
      <c r="C150" s="29" t="s">
        <v>131</v>
      </c>
      <c r="D150" s="29"/>
      <c r="E150" s="29"/>
      <c r="F150" s="34">
        <f t="shared" ref="F150:H150" si="32">F151</f>
        <v>1492.7</v>
      </c>
      <c r="G150" s="34">
        <f t="shared" si="32"/>
        <v>948.5</v>
      </c>
      <c r="H150" s="34">
        <f t="shared" si="32"/>
        <v>949.4</v>
      </c>
    </row>
    <row r="151" spans="1:43" ht="15.6">
      <c r="A151" s="167" t="s">
        <v>61</v>
      </c>
      <c r="B151" s="29"/>
      <c r="C151" s="29" t="s">
        <v>131</v>
      </c>
      <c r="D151" s="70" t="s">
        <v>46</v>
      </c>
      <c r="E151" s="29"/>
      <c r="F151" s="34">
        <f>F152</f>
        <v>1492.7</v>
      </c>
      <c r="G151" s="34">
        <f>G152</f>
        <v>948.5</v>
      </c>
      <c r="H151" s="34">
        <f>H152</f>
        <v>949.4</v>
      </c>
    </row>
    <row r="152" spans="1:43" ht="15.6">
      <c r="A152" s="42" t="s">
        <v>21</v>
      </c>
      <c r="B152" s="78"/>
      <c r="C152" s="78" t="s">
        <v>131</v>
      </c>
      <c r="D152" s="78" t="s">
        <v>63</v>
      </c>
      <c r="E152" s="78"/>
      <c r="F152" s="80">
        <f t="shared" ref="F152:H152" si="33">F154</f>
        <v>1492.7</v>
      </c>
      <c r="G152" s="80">
        <f t="shared" si="33"/>
        <v>948.5</v>
      </c>
      <c r="H152" s="80">
        <f t="shared" si="33"/>
        <v>949.4</v>
      </c>
    </row>
    <row r="153" spans="1:43" ht="15.6">
      <c r="A153" s="36" t="s">
        <v>132</v>
      </c>
      <c r="B153" s="37"/>
      <c r="C153" s="37" t="s">
        <v>131</v>
      </c>
      <c r="D153" s="37" t="s">
        <v>133</v>
      </c>
      <c r="E153" s="37"/>
      <c r="F153" s="74">
        <f>F154</f>
        <v>1492.7</v>
      </c>
      <c r="G153" s="74">
        <f>G154</f>
        <v>948.5</v>
      </c>
      <c r="H153" s="74">
        <f>H154</f>
        <v>949.4</v>
      </c>
    </row>
    <row r="154" spans="1:43" ht="15.6">
      <c r="A154" s="43" t="s">
        <v>134</v>
      </c>
      <c r="B154" s="37"/>
      <c r="C154" s="37" t="s">
        <v>131</v>
      </c>
      <c r="D154" s="37" t="s">
        <v>133</v>
      </c>
      <c r="E154" s="37" t="s">
        <v>135</v>
      </c>
      <c r="F154" s="74">
        <v>1492.7</v>
      </c>
      <c r="G154" s="74">
        <v>948.5</v>
      </c>
      <c r="H154" s="74">
        <v>949.4</v>
      </c>
    </row>
    <row r="155" spans="1:43" ht="15.6">
      <c r="A155" s="35" t="s">
        <v>136</v>
      </c>
      <c r="B155" s="29"/>
      <c r="C155" s="29" t="s">
        <v>137</v>
      </c>
      <c r="D155" s="29"/>
      <c r="E155" s="29"/>
      <c r="F155" s="34">
        <f t="shared" ref="F155:H156" si="34">F156</f>
        <v>540</v>
      </c>
      <c r="G155" s="34">
        <f t="shared" si="34"/>
        <v>540</v>
      </c>
      <c r="H155" s="34">
        <f t="shared" si="34"/>
        <v>0</v>
      </c>
    </row>
    <row r="156" spans="1:43" s="7" customFormat="1" ht="109.2">
      <c r="A156" s="168" t="s">
        <v>161</v>
      </c>
      <c r="B156" s="32"/>
      <c r="C156" s="104" t="s">
        <v>137</v>
      </c>
      <c r="D156" s="104" t="s">
        <v>203</v>
      </c>
      <c r="E156" s="104"/>
      <c r="F156" s="41">
        <f t="shared" si="34"/>
        <v>540</v>
      </c>
      <c r="G156" s="41">
        <f t="shared" si="34"/>
        <v>540</v>
      </c>
      <c r="H156" s="41">
        <f t="shared" si="34"/>
        <v>0</v>
      </c>
    </row>
    <row r="157" spans="1:43" s="7" customFormat="1" ht="15.6">
      <c r="A157" s="129" t="s">
        <v>210</v>
      </c>
      <c r="B157" s="32"/>
      <c r="C157" s="92" t="s">
        <v>137</v>
      </c>
      <c r="D157" s="92" t="s">
        <v>202</v>
      </c>
      <c r="E157" s="92"/>
      <c r="F157" s="81">
        <f t="shared" ref="F157:H159" si="35">F158</f>
        <v>540</v>
      </c>
      <c r="G157" s="81">
        <f t="shared" si="35"/>
        <v>540</v>
      </c>
      <c r="H157" s="143">
        <f t="shared" si="35"/>
        <v>0</v>
      </c>
    </row>
    <row r="158" spans="1:43" s="7" customFormat="1" ht="46.8">
      <c r="A158" s="47" t="s">
        <v>209</v>
      </c>
      <c r="B158" s="48"/>
      <c r="C158" s="63" t="s">
        <v>137</v>
      </c>
      <c r="D158" s="63" t="s">
        <v>201</v>
      </c>
      <c r="E158" s="48"/>
      <c r="F158" s="49">
        <f t="shared" si="35"/>
        <v>540</v>
      </c>
      <c r="G158" s="49">
        <f t="shared" si="35"/>
        <v>540</v>
      </c>
      <c r="H158" s="49">
        <f t="shared" si="35"/>
        <v>0</v>
      </c>
    </row>
    <row r="159" spans="1:43" s="7" customFormat="1" ht="31.2">
      <c r="A159" s="47" t="s">
        <v>187</v>
      </c>
      <c r="B159" s="48"/>
      <c r="C159" s="62" t="s">
        <v>137</v>
      </c>
      <c r="D159" s="62" t="s">
        <v>200</v>
      </c>
      <c r="E159" s="48" t="s">
        <v>135</v>
      </c>
      <c r="F159" s="49">
        <f t="shared" si="35"/>
        <v>540</v>
      </c>
      <c r="G159" s="49">
        <v>540</v>
      </c>
      <c r="H159" s="49">
        <f t="shared" si="35"/>
        <v>0</v>
      </c>
    </row>
    <row r="160" spans="1:43" s="7" customFormat="1" ht="31.2">
      <c r="A160" s="55" t="s">
        <v>192</v>
      </c>
      <c r="B160" s="53"/>
      <c r="C160" s="62" t="s">
        <v>137</v>
      </c>
      <c r="D160" s="62" t="s">
        <v>200</v>
      </c>
      <c r="E160" s="53"/>
      <c r="F160" s="113">
        <v>540</v>
      </c>
      <c r="G160" s="113">
        <v>540</v>
      </c>
      <c r="H160" s="113">
        <v>0</v>
      </c>
    </row>
    <row r="161" spans="1:10" s="7" customFormat="1" ht="15.6">
      <c r="A161" s="96" t="s">
        <v>138</v>
      </c>
      <c r="B161" s="32"/>
      <c r="C161" s="32" t="s">
        <v>139</v>
      </c>
      <c r="D161" s="32"/>
      <c r="E161" s="32"/>
      <c r="F161" s="72">
        <f>F162</f>
        <v>1000</v>
      </c>
      <c r="G161" s="72">
        <f>G162</f>
        <v>900</v>
      </c>
      <c r="H161" s="72">
        <f>H162</f>
        <v>700</v>
      </c>
    </row>
    <row r="162" spans="1:10" ht="15.6">
      <c r="A162" s="160" t="s">
        <v>140</v>
      </c>
      <c r="B162" s="29"/>
      <c r="C162" s="29" t="s">
        <v>141</v>
      </c>
      <c r="D162" s="29"/>
      <c r="E162" s="29"/>
      <c r="F162" s="34">
        <f>F163</f>
        <v>1000</v>
      </c>
      <c r="G162" s="34">
        <f t="shared" ref="G162:H162" si="36">G163</f>
        <v>900</v>
      </c>
      <c r="H162" s="34">
        <f t="shared" si="36"/>
        <v>700</v>
      </c>
    </row>
    <row r="163" spans="1:10" ht="31.2">
      <c r="A163" s="167" t="s">
        <v>61</v>
      </c>
      <c r="B163" s="78"/>
      <c r="C163" s="78" t="s">
        <v>141</v>
      </c>
      <c r="D163" s="78" t="s">
        <v>46</v>
      </c>
      <c r="E163" s="78"/>
      <c r="F163" s="80">
        <f>F164</f>
        <v>1000</v>
      </c>
      <c r="G163" s="80">
        <f>G164</f>
        <v>900</v>
      </c>
      <c r="H163" s="80">
        <f>H164</f>
        <v>700</v>
      </c>
    </row>
    <row r="164" spans="1:10" ht="15.6">
      <c r="A164" s="42" t="s">
        <v>21</v>
      </c>
      <c r="B164" s="78"/>
      <c r="C164" s="78" t="s">
        <v>141</v>
      </c>
      <c r="D164" s="78" t="s">
        <v>62</v>
      </c>
      <c r="E164" s="78"/>
      <c r="F164" s="80">
        <f>F167</f>
        <v>1000</v>
      </c>
      <c r="G164" s="80">
        <f>G167</f>
        <v>900</v>
      </c>
      <c r="H164" s="80">
        <f>H167</f>
        <v>700</v>
      </c>
    </row>
    <row r="165" spans="1:10" ht="15.6">
      <c r="A165" s="89" t="s">
        <v>142</v>
      </c>
      <c r="B165" s="29"/>
      <c r="C165" s="37" t="s">
        <v>141</v>
      </c>
      <c r="D165" s="84" t="s">
        <v>143</v>
      </c>
      <c r="E165" s="37"/>
      <c r="F165" s="34">
        <f>F166</f>
        <v>0</v>
      </c>
      <c r="G165" s="34">
        <f>G166</f>
        <v>0</v>
      </c>
      <c r="H165" s="34">
        <f>H166</f>
        <v>0</v>
      </c>
    </row>
    <row r="166" spans="1:10" ht="15.6">
      <c r="A166" s="39" t="s">
        <v>25</v>
      </c>
      <c r="B166" s="29"/>
      <c r="C166" s="37" t="s">
        <v>141</v>
      </c>
      <c r="D166" s="84" t="s">
        <v>143</v>
      </c>
      <c r="E166" s="37" t="s">
        <v>26</v>
      </c>
      <c r="F166" s="74">
        <v>0</v>
      </c>
      <c r="G166" s="74">
        <v>0</v>
      </c>
      <c r="H166" s="74">
        <f>G166+G166*0.05</f>
        <v>0</v>
      </c>
    </row>
    <row r="167" spans="1:10" ht="15.6">
      <c r="A167" s="159" t="s">
        <v>112</v>
      </c>
      <c r="B167" s="29"/>
      <c r="C167" s="37" t="s">
        <v>141</v>
      </c>
      <c r="D167" s="84" t="s">
        <v>62</v>
      </c>
      <c r="E167" s="37"/>
      <c r="F167" s="74">
        <f>F168+F170</f>
        <v>1000</v>
      </c>
      <c r="G167" s="74">
        <f>G168+G170</f>
        <v>900</v>
      </c>
      <c r="H167" s="74">
        <f>H168+H170</f>
        <v>700</v>
      </c>
    </row>
    <row r="168" spans="1:10" ht="15.6">
      <c r="A168" s="121" t="s">
        <v>144</v>
      </c>
      <c r="B168" s="37"/>
      <c r="C168" s="37" t="s">
        <v>141</v>
      </c>
      <c r="D168" s="37" t="s">
        <v>145</v>
      </c>
      <c r="E168" s="37"/>
      <c r="F168" s="74">
        <f>F169</f>
        <v>0</v>
      </c>
      <c r="G168" s="74">
        <f>G169</f>
        <v>0</v>
      </c>
      <c r="H168" s="74">
        <f>H169</f>
        <v>0</v>
      </c>
    </row>
    <row r="169" spans="1:10" ht="15.6">
      <c r="A169" s="39" t="s">
        <v>25</v>
      </c>
      <c r="B169" s="37"/>
      <c r="C169" s="37" t="s">
        <v>141</v>
      </c>
      <c r="D169" s="37" t="s">
        <v>145</v>
      </c>
      <c r="E169" s="37" t="s">
        <v>26</v>
      </c>
      <c r="F169" s="74">
        <v>0</v>
      </c>
      <c r="G169" s="74">
        <v>0</v>
      </c>
      <c r="H169" s="74">
        <f>G169+G169*0.05</f>
        <v>0</v>
      </c>
    </row>
    <row r="170" spans="1:10" ht="31.2">
      <c r="A170" s="89" t="s">
        <v>124</v>
      </c>
      <c r="B170" s="37"/>
      <c r="C170" s="37" t="s">
        <v>141</v>
      </c>
      <c r="D170" s="37" t="s">
        <v>146</v>
      </c>
      <c r="E170" s="37"/>
      <c r="F170" s="74">
        <f>F171</f>
        <v>1000</v>
      </c>
      <c r="G170" s="74">
        <f>G171</f>
        <v>900</v>
      </c>
      <c r="H170" s="74">
        <f>H171</f>
        <v>700</v>
      </c>
      <c r="J170" s="27"/>
    </row>
    <row r="171" spans="1:10" ht="46.8">
      <c r="A171" s="39" t="s">
        <v>116</v>
      </c>
      <c r="B171" s="37"/>
      <c r="C171" s="37" t="s">
        <v>141</v>
      </c>
      <c r="D171" s="37" t="s">
        <v>146</v>
      </c>
      <c r="E171" s="37" t="s">
        <v>117</v>
      </c>
      <c r="F171" s="74">
        <v>1000</v>
      </c>
      <c r="G171" s="74">
        <v>900</v>
      </c>
      <c r="H171" s="74">
        <v>700</v>
      </c>
    </row>
    <row r="172" spans="1:10" ht="15.6">
      <c r="A172" s="121" t="s">
        <v>147</v>
      </c>
      <c r="B172" s="37"/>
      <c r="C172" s="37"/>
      <c r="D172" s="37"/>
      <c r="E172" s="37"/>
      <c r="F172" s="169"/>
      <c r="G172" s="169">
        <v>467.8</v>
      </c>
      <c r="H172" s="169">
        <v>935.5</v>
      </c>
    </row>
    <row r="173" spans="1:10" ht="15.6">
      <c r="A173" s="35" t="s">
        <v>148</v>
      </c>
      <c r="B173" s="29"/>
      <c r="C173" s="29"/>
      <c r="D173" s="29"/>
      <c r="E173" s="29"/>
      <c r="F173" s="30">
        <f>F14</f>
        <v>18913.899999999998</v>
      </c>
      <c r="G173" s="30">
        <f t="shared" ref="G173:H173" si="37">G14</f>
        <v>15920.8</v>
      </c>
      <c r="H173" s="30">
        <f t="shared" si="37"/>
        <v>15173.699999999999</v>
      </c>
    </row>
  </sheetData>
  <autoFilter ref="A13:F173"/>
  <mergeCells count="16">
    <mergeCell ref="F6:H6"/>
    <mergeCell ref="F1:H1"/>
    <mergeCell ref="F2:H2"/>
    <mergeCell ref="F3:H3"/>
    <mergeCell ref="F4:H4"/>
    <mergeCell ref="F5:H5"/>
    <mergeCell ref="A7:F7"/>
    <mergeCell ref="G7:H7"/>
    <mergeCell ref="A8:H8"/>
    <mergeCell ref="A10:A12"/>
    <mergeCell ref="B10:B12"/>
    <mergeCell ref="C10:C12"/>
    <mergeCell ref="D10:D12"/>
    <mergeCell ref="E10:E12"/>
    <mergeCell ref="F10:H11"/>
    <mergeCell ref="F9:H9"/>
  </mergeCells>
  <pageMargins left="0.59055118110236227" right="0.19685039370078741" top="0.59055118110236227" bottom="0.59055118110236227" header="0.51181102362204722" footer="0"/>
  <pageSetup paperSize="9" scale="75" orientation="portrait" horizontalDpi="300" verticalDpi="300" r:id="rId1"/>
  <headerFooter>
    <oddFooter>&amp;C&amp;"Arial Cyr,Обычный"&amp;P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LibreOffice/24.8.3.2$Windows_X86_64 LibreOffice_project/48a6bac9e7e268aeb4c3483fcf825c94556d9f92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8  декабрь 2024</vt:lpstr>
      <vt:lpstr>'Приложение 8  декабрь 2024'!__xlnm._FilterDatabase</vt:lpstr>
      <vt:lpstr>'Приложение 8  декабрь 2024'!__xlnm._FilterDatabase_1</vt:lpstr>
      <vt:lpstr>'Приложение 8  декабрь 2024'!__xlnm.Print_Area</vt:lpstr>
      <vt:lpstr>'Приложение 8  декабрь 2024'!__xlnm.Print_Titles</vt:lpstr>
      <vt:lpstr>'Приложение 8  декабрь 2024'!Print_Titles_0</vt:lpstr>
      <vt:lpstr>'Приложение 8  декабрь 2024'!Print_Titles_0_0</vt:lpstr>
      <vt:lpstr>'Приложение 8  декабрь 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1</cp:revision>
  <cp:lastPrinted>2025-01-23T13:54:53Z</cp:lastPrinted>
  <dcterms:created xsi:type="dcterms:W3CDTF">2019-11-11T13:37:51Z</dcterms:created>
  <dcterms:modified xsi:type="dcterms:W3CDTF">2025-01-23T13:54:57Z</dcterms:modified>
  <dc:language>ru-RU</dc:language>
</cp:coreProperties>
</file>